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01503EB7-8BD6-4663-BF5B-820EC581557C}" xr6:coauthVersionLast="47" xr6:coauthVersionMax="47" xr10:uidLastSave="{00000000-0000-0000-0000-000000000000}"/>
  <bookViews>
    <workbookView xWindow="28680" yWindow="-120" windowWidth="25440" windowHeight="15270" tabRatio="748" xr2:uid="{00000000-000D-0000-FFFF-FFFF00000000}"/>
  </bookViews>
  <sheets>
    <sheet name="LWDB Composition Assessment" sheetId="2" r:id="rId1"/>
    <sheet name="Composition Compliance Summary" sheetId="5" r:id="rId2"/>
    <sheet name="Reference" sheetId="3" r:id="rId3"/>
    <sheet name="List Source" sheetId="4" r:id="rId4"/>
  </sheets>
  <definedNames>
    <definedName name="List">'List Source'!$B$1:$B$19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 l="1"/>
  <c r="B65" i="2"/>
  <c r="B64" i="2"/>
  <c r="B62" i="2"/>
  <c r="B49" i="2"/>
  <c r="B63" i="2"/>
  <c r="B51" i="2"/>
  <c r="C51" i="2" s="1"/>
  <c r="B70" i="2"/>
  <c r="B69" i="2"/>
  <c r="B68" i="2"/>
  <c r="B67" i="2"/>
  <c r="B66" i="2"/>
  <c r="B61" i="2"/>
  <c r="C61" i="2" s="1"/>
  <c r="B60" i="2"/>
  <c r="C60" i="2" s="1"/>
  <c r="B59" i="2"/>
  <c r="B58" i="2"/>
  <c r="C58" i="2" s="1"/>
  <c r="B57" i="2"/>
  <c r="B56" i="2"/>
  <c r="C56" i="2" s="1"/>
  <c r="B55" i="2"/>
  <c r="C55" i="2" s="1"/>
  <c r="B54" i="2"/>
  <c r="C54" i="2" s="1"/>
  <c r="B53" i="2"/>
  <c r="C53" i="2" s="1"/>
  <c r="B52" i="2"/>
  <c r="B50" i="2"/>
  <c r="C50" i="2" s="1"/>
  <c r="B48" i="2"/>
  <c r="B47" i="2"/>
  <c r="B46" i="2"/>
  <c r="C59" i="2" l="1"/>
  <c r="C62" i="2"/>
  <c r="C49" i="2"/>
  <c r="C57" i="2"/>
  <c r="C52" i="2"/>
  <c r="C63" i="2"/>
  <c r="B72" i="2"/>
  <c r="B45" i="2"/>
  <c r="C45" i="2" s="1"/>
  <c r="C47" i="2"/>
</calcChain>
</file>

<file path=xl/sharedStrings.xml><?xml version="1.0" encoding="utf-8"?>
<sst xmlns="http://schemas.openxmlformats.org/spreadsheetml/2006/main" count="171" uniqueCount="115">
  <si>
    <r>
      <rPr>
        <b/>
        <sz val="12.5"/>
        <color rgb="FFFFFFFF"/>
        <rFont val="Arial"/>
      </rPr>
      <t xml:space="preserve">LWDB Composition List Tool 
</t>
    </r>
    <r>
      <rPr>
        <sz val="10"/>
        <color rgb="FFFFFFFF"/>
        <rFont val="Arial"/>
      </rPr>
      <t xml:space="preserve">Program Year (PY) - To be Completed by the LWDB  </t>
    </r>
  </si>
  <si>
    <t>Date Completed:</t>
  </si>
  <si>
    <t xml:space="preserve">LWDB: </t>
  </si>
  <si>
    <t>Name of Board Member</t>
  </si>
  <si>
    <t>Position on Board</t>
  </si>
  <si>
    <t>Term of Appointment</t>
  </si>
  <si>
    <t>Appointment Date</t>
  </si>
  <si>
    <t>Name of Member's Business,  Company, or Employer and Title or Position</t>
  </si>
  <si>
    <t>REPRESENTATION CATAGORY</t>
  </si>
  <si>
    <t>REPRESENTATION  Primary</t>
  </si>
  <si>
    <t>REPRESENTATION Secondary (Optional)</t>
  </si>
  <si>
    <r>
      <t xml:space="preserve">Complete the Board of Directors template below. Include current board members at the time this document is completed including vacant seats, if applicable. In the Representation columns, you must choose an option from the drop-down menu. If a board member has more than one affiliation, select the additional representation category from Column H.  Reminder that at least 20% of members must be representatives from workforce and over 50% are required to be from businesses in the local area.
Please note: </t>
    </r>
    <r>
      <rPr>
        <b/>
        <i/>
        <u/>
        <sz val="9"/>
        <color rgb="FF000000"/>
        <rFont val="Arial"/>
      </rPr>
      <t>Providing a reference to website will not satisfy this request</t>
    </r>
    <r>
      <rPr>
        <b/>
        <i/>
        <sz val="9"/>
        <color rgb="FF000000"/>
        <rFont val="Arial"/>
      </rPr>
      <t xml:space="preserve"> . </t>
    </r>
  </si>
  <si>
    <t>Ex. Member, Chair, Secretary etc.</t>
  </si>
  <si>
    <t>Ex. MM/DD/YY- MM/DD/YY</t>
  </si>
  <si>
    <t>Ex. MM/DD/YY</t>
  </si>
  <si>
    <r>
      <rPr>
        <b/>
        <sz val="14"/>
        <color rgb="FF000000"/>
        <rFont val="Arial"/>
      </rPr>
      <t xml:space="preserve">LWDB Composition Requirements -                 </t>
    </r>
    <r>
      <rPr>
        <sz val="9"/>
        <color rgb="FF000000"/>
        <rFont val="Arial"/>
      </rPr>
      <t>To be completed by Florida Commerce or SWDB Staff.</t>
    </r>
  </si>
  <si>
    <t>SCORE</t>
  </si>
  <si>
    <t>REQUIRED ELEMENT</t>
  </si>
  <si>
    <t>OPTIONAL ELEMENT</t>
  </si>
  <si>
    <t xml:space="preserve">Business Representative Criteria </t>
  </si>
  <si>
    <t>Percentage members from business in the local area</t>
  </si>
  <si>
    <t>COUNT of members from small business as defined by the U.S. Small Business Administration.</t>
  </si>
  <si>
    <t> </t>
  </si>
  <si>
    <t>Workforce Representative Criteria</t>
  </si>
  <si>
    <t>Percentage of the memberswho are workforce representatives.</t>
  </si>
  <si>
    <t>COUNT of representatives of labor organizations</t>
  </si>
  <si>
    <t>COUNT of representatives of a joint labor-management, or union affiliated, registered apprenticeship program within the area who must be a training director or a member of a labor organization.</t>
  </si>
  <si>
    <t>Additional Requirements</t>
  </si>
  <si>
    <t>COUNT of eligible training provider administering adult education and literacy activities under WIOA title II</t>
  </si>
  <si>
    <t>COUNT of public education or training provider is represented</t>
  </si>
  <si>
    <t>COUNT of private education or training provider is represented</t>
  </si>
  <si>
    <t>COUNT of representatives from an institution of higher education providing workforce investment activities, including community colleges</t>
  </si>
  <si>
    <t>COUNT of representative from economic and community development entities</t>
  </si>
  <si>
    <t>COUNT of representative from the State Employment Service office under the Wagner-Peyser Act (29 U.S.C. 49 et seq.) serving the local area</t>
  </si>
  <si>
    <t>COUNT of representatives from programs carried out under title I of the Rehabilitation Act of 1973, other than sec. 112 or part C of that title</t>
  </si>
  <si>
    <t>MAY include</t>
  </si>
  <si>
    <t>COUNT of representatives of community-based organizations that have demonstrated experience and expertise in addressing the employment, training or education needs of individuals with barriers to employment, including organizations that serve veterans or provide or support competitive integrated employment for individuals with disabilities</t>
  </si>
  <si>
    <t>Count of representatives of organizations that have demonstrated experience and expertise in addressing the employment, training, or education needs of eligible youth, including representatives of organizations that serve out-of-school youth.</t>
  </si>
  <si>
    <t>Count of representatives of entities administering education and training activities who represent local educational agencies or community-based organizations with demonstrated expertise in addressing the education or training needs for individuals with barriers to employment</t>
  </si>
  <si>
    <t>Count of governmental and economic and community development entities who represent transportation, housing, and public assistance programs</t>
  </si>
  <si>
    <t>Count of representatives from philanthropic organizations serving the local area</t>
  </si>
  <si>
    <t>Count of representatives of other appropriate individuals as determined by the chief elected official</t>
  </si>
  <si>
    <t>LWDB Composition Requirements</t>
  </si>
  <si>
    <t>CFR</t>
  </si>
  <si>
    <t>FL Statute</t>
  </si>
  <si>
    <t>A majority of the members of the Local WDB must be representatives of business in the local area</t>
  </si>
  <si>
    <t>20 CFR 679.320(b)</t>
  </si>
  <si>
    <t>At a minimum, two members must represent small business as defined by the U.S. Small Business Administration.</t>
  </si>
  <si>
    <t>At least 20 percent of the members of the Local WDB must be workforce representatives.</t>
  </si>
  <si>
    <t>20 CFR 679.320(c)</t>
  </si>
  <si>
    <t>MUST include two or more representatives of labor organizations, where such organizations exist in the local area.</t>
  </si>
  <si>
    <t>20 CFR 679.320(c)(1)</t>
  </si>
  <si>
    <t>MUST one or more representatives of a joint labor-management, or union affiliated, registered apprenticeship program within the area who must be a training director or a member of a labor organization.</t>
  </si>
  <si>
    <t>20 CFR 679.320(c)(2)</t>
  </si>
  <si>
    <t>MUST include at least one eligible training provider administering adult education and literacy activities under WIOA title II</t>
  </si>
  <si>
    <t>20 CFR 679.320(d)(1)</t>
  </si>
  <si>
    <t>If a public education or training provider is represented on the local board, a representative of a private education provider must also be appointed to the local board. (Unless waived by the SWDB)</t>
  </si>
  <si>
    <t>s. 445.007 (1), F.S.</t>
  </si>
  <si>
    <t>MUST include at least one representative from an institution of higher education providing workforce investment activities, including community colleges;</t>
  </si>
  <si>
    <t>20 CFR 679.320(d)(2)</t>
  </si>
  <si>
    <t>MUST include at least one representative from economic and community development entities</t>
  </si>
  <si>
    <t>20 CFR 679.320(d)(3)(i)</t>
  </si>
  <si>
    <t>MUST include at least one representative from the State Employment Service office under the Wagner-Peyser Act (29 U.S.C. 49 et seq.) serving the local area</t>
  </si>
  <si>
    <t>20 CFR 679.320(d)(3)(ii)</t>
  </si>
  <si>
    <t>MUST include at least one representative from programs carried out under title I of the Rehabilitation Act of 1973, other than sec. 112 or part C of that title</t>
  </si>
  <si>
    <t>20 CFR 679.320(d)(3)(iii)</t>
  </si>
  <si>
    <t>one or more representatives of community-based organizations that have demonstrated experience and expertise in addressing the employment, training or education needs of individuals with barriers to employment, including organizations that serve veterans or provide or support competitive integrated employment for individuals with disabilities</t>
  </si>
  <si>
    <t>20 CFR 679.320(c)(3)</t>
  </si>
  <si>
    <t>one or more representatives of organizations that have demonstrated experience and expertise in addressing the employment, training, or education needs of eligible youth, including representatives of organizations that serve out-of-school youth.</t>
  </si>
  <si>
    <t>20 CFR 679.320(c)(4)</t>
  </si>
  <si>
    <t>Entities administering education and training activities who represent local educational agencies or community-based organizations with demonstrated expertise in addressing the education or training needs for individuals with barriers to employment</t>
  </si>
  <si>
    <t>20 CFR 679.320(e)(1)</t>
  </si>
  <si>
    <t>Governmental and economic and community development entities who represent transportation, housing, and public assistance programs</t>
  </si>
  <si>
    <t>20 CFR 679.320(e)(2)</t>
  </si>
  <si>
    <t>Philanthropic organizations serving the local area</t>
  </si>
  <si>
    <t>20 CFR 679.320(e)(3)</t>
  </si>
  <si>
    <t>Other appropriate individuals as determined by the chief elected official</t>
  </si>
  <si>
    <t>20 CFR 679.320(e)(4)</t>
  </si>
  <si>
    <t>Representation Category</t>
  </si>
  <si>
    <t>Representation DROPDOWN</t>
  </si>
  <si>
    <t>BUSINESS</t>
  </si>
  <si>
    <t>REQUIRED: Small Business</t>
  </si>
  <si>
    <t xml:space="preserve">WORKFORCE </t>
  </si>
  <si>
    <t>REQUIRED: Business</t>
  </si>
  <si>
    <t>EDUCATION &amp; TRAINING PROVIDER</t>
  </si>
  <si>
    <t>REQUIRED: Labor Organization</t>
  </si>
  <si>
    <t>ECONOMIC DEVEOPMENT</t>
  </si>
  <si>
    <t xml:space="preserve">REQUIRED: Joint labor-management, or union affiliated, registered apprenticeship program </t>
  </si>
  <si>
    <t>COMMUNITY PARTNER</t>
  </si>
  <si>
    <t>REQUIRED: Eligible training provider administering adult education and literacy activities (PUBLIC)</t>
  </si>
  <si>
    <t xml:space="preserve">WIOA </t>
  </si>
  <si>
    <t>REQUIRED: Eligible training provider administering adult education and literacy activities (PRIVATE)</t>
  </si>
  <si>
    <t>OTHER</t>
  </si>
  <si>
    <t>REQUIRED: Representative from an institution of higher education providing workforce investment activities (PUBLIC)</t>
  </si>
  <si>
    <t>REQUIRED: Representative from an institution of higher education providing workforce investment activities (PRIVATE)</t>
  </si>
  <si>
    <t>REQUIRED: A representative from an economic and community development entity</t>
  </si>
  <si>
    <t>REQUIRED: A representative from the State Employment Service office under the Wagner-Peyser Act</t>
  </si>
  <si>
    <t xml:space="preserve">REQUIRED: A representative from Vocational Rehabilitation or Blind Services </t>
  </si>
  <si>
    <t>OPTIONAL: A representative of a community-based organization with expertise in addressing the employment, training or education needs of individuals with barriers to employment, including organizations that serve veterans or provide or support competitive integrated employment for individuals with disabilities</t>
  </si>
  <si>
    <t>OPTIONAL: A  representative of  an organization addressing the employment, training, or education needs of eligible youth</t>
  </si>
  <si>
    <t>OPTIONAL: a representative of a local educational agency (school district) or community-based organization with demonstrated expertise in addressing the education or training needs for individuals with barriers to employment</t>
  </si>
  <si>
    <t>OPTIONAL: A representative of a governmental and economic and community development entity who represents transportation, housing, and public assistance programs</t>
  </si>
  <si>
    <t>OPTIONAL: A representative of a local philanthropic organizations</t>
  </si>
  <si>
    <t>OPTIONAL: OTHER</t>
  </si>
  <si>
    <t>Member Count</t>
  </si>
  <si>
    <t>Member Percentage</t>
  </si>
  <si>
    <t>Board Members in Business Sector</t>
  </si>
  <si>
    <t xml:space="preserve">    Member of Small Business</t>
  </si>
  <si>
    <t>Representation Count</t>
  </si>
  <si>
    <t>Business</t>
  </si>
  <si>
    <t xml:space="preserve">   Required: Business</t>
  </si>
  <si>
    <t xml:space="preserve"> Workforce</t>
  </si>
  <si>
    <t xml:space="preserve">    Required Labor organization</t>
  </si>
  <si>
    <r>
      <rPr>
        <b/>
        <sz val="11"/>
        <rFont val="Calibri"/>
        <family val="2"/>
        <scheme val="minor"/>
      </rPr>
      <t>Note:</t>
    </r>
    <r>
      <rPr>
        <sz val="11"/>
        <rFont val="Calibri"/>
        <family val="2"/>
        <scheme val="minor"/>
      </rPr>
      <t xml:space="preserve"> Please note that this column F is solely used to calculate compliance with the 50% business and 20% workforce membership requirement. For members that serve multiple roles, please select </t>
    </r>
    <r>
      <rPr>
        <i/>
        <sz val="11"/>
        <rFont val="Calibri"/>
        <family val="2"/>
        <scheme val="minor"/>
      </rPr>
      <t>business</t>
    </r>
    <r>
      <rPr>
        <sz val="11"/>
        <rFont val="Calibri"/>
        <family val="2"/>
        <scheme val="minor"/>
      </rPr>
      <t xml:space="preserve"> or </t>
    </r>
    <r>
      <rPr>
        <i/>
        <sz val="11"/>
        <rFont val="Calibri"/>
        <family val="2"/>
        <scheme val="minor"/>
      </rPr>
      <t>workforce</t>
    </r>
    <r>
      <rPr>
        <sz val="11"/>
        <rFont val="Calibri"/>
        <family val="2"/>
        <scheme val="minor"/>
      </rPr>
      <t xml:space="preserve"> sector in the first column and the secondary role in the second column.</t>
    </r>
  </si>
  <si>
    <t>Required: Joint labor-management, or union affiliated, registered apprenticeship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</si>
</sst>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33" x14ac:knownFonts="1">
    <font>
      <sz val="10"/>
      <color rgb="FF000000"/>
      <name val="Times New Roman"/>
      <charset val="204"/>
    </font>
    <font>
      <sz val="11"/>
      <color rgb="FF000000"/>
      <name val="Calibri"/>
      <family val="2"/>
    </font>
    <font>
      <sz val="12"/>
      <color rgb="FF333333"/>
      <name val="Roboto"/>
    </font>
    <font>
      <sz val="11"/>
      <color rgb="FF242424"/>
      <name val="Arial"/>
      <family val="2"/>
    </font>
    <font>
      <b/>
      <sz val="11"/>
      <color rgb="FF000000"/>
      <name val="Arial"/>
      <family val="2"/>
    </font>
    <font>
      <sz val="11"/>
      <color rgb="FF000000"/>
      <name val="Arial"/>
      <family val="2"/>
    </font>
    <font>
      <sz val="10"/>
      <name val="Arial"/>
      <family val="2"/>
    </font>
    <font>
      <sz val="10"/>
      <color rgb="FF000000"/>
      <name val="Arial"/>
      <family val="2"/>
    </font>
    <font>
      <sz val="12"/>
      <color rgb="FF333333"/>
      <name val="Arial"/>
      <family val="2"/>
    </font>
    <font>
      <b/>
      <sz val="14"/>
      <color rgb="FF000000"/>
      <name val="Arial"/>
      <family val="2"/>
    </font>
    <font>
      <b/>
      <sz val="10"/>
      <color rgb="FF000000"/>
      <name val="Arial"/>
    </font>
    <font>
      <sz val="10"/>
      <color rgb="FFFFFFFF"/>
      <name val="Arial"/>
    </font>
    <font>
      <b/>
      <sz val="12.5"/>
      <color rgb="FFFFFFFF"/>
      <name val="Arial"/>
    </font>
    <font>
      <sz val="10"/>
      <color rgb="FF000000"/>
      <name val="Arial"/>
    </font>
    <font>
      <b/>
      <sz val="9"/>
      <name val="Arial"/>
    </font>
    <font>
      <b/>
      <sz val="10"/>
      <name val="Arial"/>
    </font>
    <font>
      <b/>
      <sz val="12"/>
      <name val="Arial"/>
    </font>
    <font>
      <b/>
      <sz val="14"/>
      <name val="Arial"/>
    </font>
    <font>
      <b/>
      <sz val="9"/>
      <color rgb="FF000000"/>
      <name val="Arial"/>
    </font>
    <font>
      <b/>
      <i/>
      <u/>
      <sz val="9"/>
      <color rgb="FF000000"/>
      <name val="Arial"/>
    </font>
    <font>
      <b/>
      <i/>
      <sz val="9"/>
      <color rgb="FF000000"/>
      <name val="Arial"/>
    </font>
    <font>
      <sz val="10"/>
      <name val="Arial"/>
    </font>
    <font>
      <b/>
      <sz val="14"/>
      <color rgb="FF000000"/>
      <name val="Arial"/>
    </font>
    <font>
      <sz val="9"/>
      <color rgb="FF000000"/>
      <name val="Arial"/>
    </font>
    <font>
      <sz val="10"/>
      <color rgb="FF000000"/>
      <name val="Times New Roman"/>
      <charset val="204"/>
    </font>
    <font>
      <sz val="11"/>
      <color rgb="FFFF0000"/>
      <name val="Calibri"/>
      <family val="2"/>
      <scheme val="minor"/>
    </font>
    <font>
      <b/>
      <sz val="11"/>
      <color theme="1"/>
      <name val="Calibri"/>
      <family val="2"/>
      <scheme val="minor"/>
    </font>
    <font>
      <sz val="11"/>
      <name val="Calibri"/>
      <family val="2"/>
      <scheme val="minor"/>
    </font>
    <font>
      <i/>
      <sz val="11"/>
      <name val="Calibri"/>
      <family val="2"/>
      <scheme val="minor"/>
    </font>
    <font>
      <b/>
      <sz val="11"/>
      <name val="Calibri"/>
      <family val="2"/>
      <scheme val="minor"/>
    </font>
    <font>
      <i/>
      <sz val="9"/>
      <color theme="1"/>
      <name val="Calibri"/>
      <family val="2"/>
      <scheme val="minor"/>
    </font>
    <font>
      <i/>
      <sz val="9"/>
      <name val="Calibri"/>
      <family val="2"/>
      <scheme val="minor"/>
    </font>
    <font>
      <sz val="10"/>
      <color rgb="FF000000"/>
      <name val="Times New Roman"/>
      <family val="1"/>
    </font>
  </fonts>
  <fills count="12">
    <fill>
      <patternFill patternType="none"/>
    </fill>
    <fill>
      <patternFill patternType="gray125"/>
    </fill>
    <fill>
      <patternFill patternType="solid">
        <fgColor rgb="FF1F2352"/>
      </patternFill>
    </fill>
    <fill>
      <patternFill patternType="solid">
        <fgColor rgb="FFFFFF00"/>
      </patternFill>
    </fill>
    <fill>
      <patternFill patternType="solid">
        <fgColor rgb="FFDCE6F0"/>
      </patternFill>
    </fill>
    <fill>
      <patternFill patternType="solid">
        <fgColor rgb="FFF8CBAD"/>
        <bgColor rgb="FF00000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s>
  <borders count="22">
    <border>
      <left/>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9" fontId="24" fillId="0" borderId="0" applyFont="0" applyFill="0" applyBorder="0" applyAlignment="0" applyProtection="0"/>
  </cellStyleXfs>
  <cellXfs count="104">
    <xf numFmtId="0" fontId="0" fillId="0" borderId="0" xfId="0" applyAlignment="1">
      <alignment horizontal="left" vertical="top"/>
    </xf>
    <xf numFmtId="0" fontId="0" fillId="0" borderId="0" xfId="0" applyAlignment="1">
      <alignment horizontal="left" wrapText="1"/>
    </xf>
    <xf numFmtId="0" fontId="1" fillId="0" borderId="15" xfId="0" applyFont="1" applyBorder="1" applyAlignment="1">
      <alignment horizontal="left" vertical="top"/>
    </xf>
    <xf numFmtId="0" fontId="1" fillId="0" borderId="16" xfId="0" applyFont="1" applyBorder="1" applyAlignment="1">
      <alignment horizontal="left" vertical="top" wrapText="1"/>
    </xf>
    <xf numFmtId="0" fontId="2" fillId="0" borderId="17" xfId="0" applyFont="1" applyBorder="1" applyAlignment="1">
      <alignment horizontal="left" vertical="top" wrapText="1"/>
    </xf>
    <xf numFmtId="0" fontId="1" fillId="0" borderId="17" xfId="0" applyFont="1" applyBorder="1"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4" fillId="0" borderId="4" xfId="0" applyFont="1" applyBorder="1" applyAlignment="1">
      <alignment horizontal="left" vertical="top"/>
    </xf>
    <xf numFmtId="0" fontId="5" fillId="0" borderId="4" xfId="0" applyFont="1" applyBorder="1" applyAlignment="1">
      <alignment horizontal="left" vertical="top"/>
    </xf>
    <xf numFmtId="0" fontId="4" fillId="0" borderId="6" xfId="0" applyFont="1" applyBorder="1" applyAlignment="1">
      <alignment horizontal="left" vertical="top"/>
    </xf>
    <xf numFmtId="0" fontId="5" fillId="0" borderId="6" xfId="0" applyFont="1" applyBorder="1" applyAlignment="1">
      <alignment horizontal="left" vertical="top"/>
    </xf>
    <xf numFmtId="0" fontId="3" fillId="0" borderId="6" xfId="0" applyFont="1" applyBorder="1" applyAlignment="1">
      <alignment horizontal="left" vertical="top"/>
    </xf>
    <xf numFmtId="0" fontId="3" fillId="0" borderId="6" xfId="0" applyFont="1" applyBorder="1" applyAlignment="1">
      <alignment horizontal="left" vertical="top" wrapText="1"/>
    </xf>
    <xf numFmtId="0" fontId="5"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wrapText="1"/>
    </xf>
    <xf numFmtId="0" fontId="7" fillId="0" borderId="0" xfId="0" applyFont="1" applyAlignment="1">
      <alignment horizontal="left" vertical="top"/>
    </xf>
    <xf numFmtId="0" fontId="6" fillId="0" borderId="4" xfId="0" applyFont="1" applyBorder="1" applyAlignment="1">
      <alignment horizontal="left" wrapText="1"/>
    </xf>
    <xf numFmtId="164" fontId="7" fillId="0" borderId="4" xfId="0" applyNumberFormat="1" applyFont="1" applyBorder="1" applyAlignment="1">
      <alignment horizontal="right" shrinkToFit="1"/>
    </xf>
    <xf numFmtId="0" fontId="6" fillId="0" borderId="4" xfId="0" applyFont="1" applyBorder="1" applyAlignment="1">
      <alignment horizontal="left" vertical="center" wrapText="1"/>
    </xf>
    <xf numFmtId="164" fontId="7" fillId="0" borderId="4" xfId="0" applyNumberFormat="1" applyFont="1" applyBorder="1" applyAlignment="1">
      <alignment horizontal="right" vertical="center" shrinkToFit="1"/>
    </xf>
    <xf numFmtId="0" fontId="6" fillId="0" borderId="4" xfId="0" applyFont="1" applyBorder="1" applyAlignment="1">
      <alignment horizontal="left" vertical="top" wrapText="1"/>
    </xf>
    <xf numFmtId="164" fontId="7" fillId="0" borderId="4" xfId="0" applyNumberFormat="1" applyFont="1" applyBorder="1" applyAlignment="1">
      <alignment horizontal="right" vertical="top" shrinkToFit="1"/>
    </xf>
    <xf numFmtId="0" fontId="5" fillId="0" borderId="16" xfId="0" applyFont="1" applyBorder="1" applyAlignment="1">
      <alignment horizontal="left" vertical="top" wrapText="1"/>
    </xf>
    <xf numFmtId="0" fontId="7" fillId="0" borderId="16" xfId="0" applyFont="1" applyBorder="1" applyAlignment="1">
      <alignment horizontal="left" vertical="top" wrapText="1"/>
    </xf>
    <xf numFmtId="0" fontId="8" fillId="0" borderId="17" xfId="0" applyFont="1" applyBorder="1" applyAlignment="1">
      <alignment horizontal="left" vertical="top" wrapText="1"/>
    </xf>
    <xf numFmtId="0" fontId="4" fillId="0" borderId="12" xfId="0" applyFont="1" applyBorder="1" applyAlignment="1">
      <alignment horizontal="left" vertical="top" wrapText="1"/>
    </xf>
    <xf numFmtId="0" fontId="4" fillId="0" borderId="16" xfId="0" applyFont="1" applyBorder="1" applyAlignment="1">
      <alignment horizontal="left" vertical="top" wrapText="1"/>
    </xf>
    <xf numFmtId="0" fontId="9" fillId="5" borderId="0" xfId="0" applyFont="1" applyFill="1" applyAlignment="1">
      <alignment horizontal="left" vertical="top" wrapText="1"/>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4" fillId="6" borderId="12" xfId="0" applyFont="1" applyFill="1" applyBorder="1" applyAlignment="1">
      <alignment horizontal="left" vertical="top" wrapText="1"/>
    </xf>
    <xf numFmtId="0" fontId="5" fillId="6" borderId="16" xfId="0" applyFont="1" applyFill="1" applyBorder="1" applyAlignment="1">
      <alignment horizontal="left" vertical="top" wrapText="1"/>
    </xf>
    <xf numFmtId="0" fontId="5" fillId="7" borderId="16" xfId="0" applyFont="1" applyFill="1" applyBorder="1" applyAlignment="1">
      <alignment horizontal="left" vertical="top" wrapText="1"/>
    </xf>
    <xf numFmtId="0" fontId="7" fillId="7" borderId="16" xfId="0" applyFont="1" applyFill="1" applyBorder="1" applyAlignment="1">
      <alignment horizontal="left" vertical="top" wrapText="1"/>
    </xf>
    <xf numFmtId="0" fontId="0" fillId="0" borderId="4" xfId="0" applyBorder="1" applyAlignment="1">
      <alignment horizontal="left" vertical="top"/>
    </xf>
    <xf numFmtId="0" fontId="0" fillId="6" borderId="4" xfId="0" applyFill="1" applyBorder="1" applyAlignment="1">
      <alignment horizontal="left" vertical="top"/>
    </xf>
    <xf numFmtId="0" fontId="0" fillId="7" borderId="4" xfId="0" applyFill="1" applyBorder="1" applyAlignment="1">
      <alignment horizontal="left" vertical="top"/>
    </xf>
    <xf numFmtId="0" fontId="4" fillId="8" borderId="4" xfId="0" applyFont="1" applyFill="1" applyBorder="1" applyAlignment="1">
      <alignment horizontal="center" vertical="center"/>
    </xf>
    <xf numFmtId="0" fontId="10" fillId="7" borderId="4" xfId="0" applyFont="1" applyFill="1" applyBorder="1" applyAlignment="1">
      <alignment horizontal="center" vertical="center"/>
    </xf>
    <xf numFmtId="0" fontId="10" fillId="6" borderId="4" xfId="0" applyFont="1" applyFill="1" applyBorder="1" applyAlignment="1">
      <alignment horizontal="center" vertical="center"/>
    </xf>
    <xf numFmtId="0" fontId="13" fillId="0" borderId="2" xfId="0" applyFont="1" applyBorder="1" applyAlignment="1">
      <alignment horizontal="left" wrapText="1"/>
    </xf>
    <xf numFmtId="0" fontId="14" fillId="3" borderId="3" xfId="0" applyFont="1" applyFill="1" applyBorder="1" applyAlignment="1">
      <alignment horizontal="left" vertical="top" wrapText="1"/>
    </xf>
    <xf numFmtId="0" fontId="13" fillId="0" borderId="4" xfId="0" applyFont="1" applyBorder="1" applyAlignment="1">
      <alignment horizontal="left" vertical="top" wrapText="1"/>
    </xf>
    <xf numFmtId="0" fontId="21" fillId="0" borderId="4" xfId="0" applyFont="1" applyBorder="1" applyAlignment="1">
      <alignment horizontal="center" vertical="center" wrapText="1"/>
    </xf>
    <xf numFmtId="0" fontId="22" fillId="8" borderId="0" xfId="0" applyFont="1" applyFill="1" applyAlignment="1">
      <alignment horizontal="left" vertical="top" wrapText="1"/>
    </xf>
    <xf numFmtId="0" fontId="5" fillId="0" borderId="9" xfId="0" applyFont="1" applyBorder="1" applyAlignment="1">
      <alignment horizontal="left" vertical="top"/>
    </xf>
    <xf numFmtId="0" fontId="0" fillId="0" borderId="12" xfId="0" applyBorder="1" applyAlignment="1">
      <alignment horizontal="left" vertical="top"/>
    </xf>
    <xf numFmtId="0" fontId="0" fillId="0" borderId="0" xfId="0" applyAlignment="1">
      <alignment horizontal="left" vertical="top" wrapText="1"/>
    </xf>
    <xf numFmtId="0" fontId="27" fillId="0" borderId="0" xfId="0" applyFont="1" applyProtection="1">
      <protection locked="0"/>
    </xf>
    <xf numFmtId="0" fontId="27" fillId="0" borderId="12" xfId="0" quotePrefix="1" applyFont="1" applyBorder="1" applyProtection="1">
      <protection hidden="1"/>
    </xf>
    <xf numFmtId="0" fontId="29" fillId="0" borderId="12" xfId="0" applyFont="1" applyBorder="1" applyProtection="1">
      <protection hidden="1"/>
    </xf>
    <xf numFmtId="0" fontId="26" fillId="0" borderId="12" xfId="0" applyFont="1" applyBorder="1" applyAlignment="1" applyProtection="1">
      <alignment horizontal="left" wrapText="1"/>
      <protection hidden="1"/>
    </xf>
    <xf numFmtId="0" fontId="0" fillId="0" borderId="12" xfId="0" applyBorder="1" applyAlignment="1" applyProtection="1">
      <alignment horizontal="center" vertical="center"/>
      <protection hidden="1"/>
    </xf>
    <xf numFmtId="0" fontId="30" fillId="0" borderId="12" xfId="0" applyFont="1" applyBorder="1" applyAlignment="1" applyProtection="1">
      <alignment wrapText="1"/>
      <protection hidden="1"/>
    </xf>
    <xf numFmtId="0" fontId="0" fillId="9" borderId="12" xfId="0" applyFill="1" applyBorder="1" applyAlignment="1" applyProtection="1">
      <alignment horizontal="center" vertical="center"/>
      <protection hidden="1"/>
    </xf>
    <xf numFmtId="0" fontId="26" fillId="0" borderId="12" xfId="0" applyFont="1" applyFill="1" applyBorder="1" applyAlignment="1" applyProtection="1">
      <alignment horizontal="left" wrapText="1"/>
      <protection hidden="1"/>
    </xf>
    <xf numFmtId="0" fontId="30" fillId="0" borderId="12" xfId="0" applyFont="1" applyBorder="1" applyAlignment="1" applyProtection="1">
      <alignment horizontal="left" wrapText="1"/>
      <protection hidden="1"/>
    </xf>
    <xf numFmtId="0" fontId="30" fillId="0" borderId="12" xfId="0" applyFont="1" applyFill="1" applyBorder="1" applyAlignment="1" applyProtection="1">
      <alignment horizontal="left" wrapText="1"/>
      <protection hidden="1"/>
    </xf>
    <xf numFmtId="0" fontId="31" fillId="0" borderId="12" xfId="0" applyFont="1" applyBorder="1" applyAlignment="1" applyProtection="1">
      <alignment horizontal="left" wrapText="1"/>
      <protection hidden="1"/>
    </xf>
    <xf numFmtId="0" fontId="0" fillId="9" borderId="12" xfId="0" quotePrefix="1" applyFill="1" applyBorder="1" applyAlignment="1" applyProtection="1">
      <alignment horizontal="center" vertical="center"/>
      <protection hidden="1"/>
    </xf>
    <xf numFmtId="0" fontId="26" fillId="0" borderId="12" xfId="0" applyFont="1" applyBorder="1" applyAlignment="1" applyProtection="1">
      <alignment horizontal="right" wrapText="1"/>
      <protection hidden="1"/>
    </xf>
    <xf numFmtId="0" fontId="0" fillId="0" borderId="0" xfId="0" applyFill="1" applyAlignment="1">
      <alignment horizontal="left" vertical="top"/>
    </xf>
    <xf numFmtId="0" fontId="0" fillId="0" borderId="0" xfId="0" applyFill="1" applyAlignment="1">
      <alignment horizontal="left" vertical="top" wrapText="1"/>
    </xf>
    <xf numFmtId="0" fontId="32" fillId="0" borderId="0" xfId="0" applyFont="1" applyFill="1" applyAlignment="1">
      <alignment horizontal="left" vertical="top" wrapText="1"/>
    </xf>
    <xf numFmtId="165" fontId="0" fillId="0" borderId="19" xfId="1" applyNumberFormat="1" applyFont="1" applyBorder="1" applyAlignment="1" applyProtection="1">
      <alignment horizontal="center" vertical="center"/>
      <protection hidden="1"/>
    </xf>
    <xf numFmtId="9" fontId="0" fillId="11" borderId="19" xfId="1" applyFont="1" applyFill="1" applyBorder="1" applyAlignment="1" applyProtection="1">
      <alignment horizontal="center" vertical="center"/>
      <protection hidden="1"/>
    </xf>
    <xf numFmtId="9" fontId="0" fillId="10" borderId="19" xfId="1" applyFont="1" applyFill="1" applyBorder="1" applyAlignment="1" applyProtection="1">
      <alignment horizontal="center" vertical="center"/>
      <protection hidden="1"/>
    </xf>
    <xf numFmtId="0" fontId="25" fillId="0" borderId="19" xfId="0" applyFont="1" applyFill="1" applyBorder="1" applyProtection="1"/>
    <xf numFmtId="165" fontId="27" fillId="0" borderId="19" xfId="0" applyNumberFormat="1" applyFont="1" applyFill="1" applyBorder="1" applyAlignment="1" applyProtection="1">
      <alignment horizontal="center" vertical="center"/>
    </xf>
    <xf numFmtId="9" fontId="0" fillId="0" borderId="19" xfId="1" applyFont="1" applyBorder="1" applyAlignment="1" applyProtection="1">
      <alignment horizontal="center" vertical="center"/>
      <protection hidden="1"/>
    </xf>
    <xf numFmtId="9" fontId="0" fillId="0" borderId="19" xfId="1" applyFont="1" applyBorder="1" applyProtection="1">
      <protection hidden="1"/>
    </xf>
    <xf numFmtId="0" fontId="0" fillId="0" borderId="20" xfId="0" applyBorder="1" applyAlignment="1" applyProtection="1">
      <alignment wrapText="1"/>
      <protection hidden="1"/>
    </xf>
    <xf numFmtId="0" fontId="30" fillId="0" borderId="20" xfId="0" applyFont="1" applyBorder="1" applyAlignment="1" applyProtection="1">
      <alignment wrapText="1"/>
      <protection hidden="1"/>
    </xf>
    <xf numFmtId="0" fontId="31" fillId="0" borderId="20" xfId="0" applyFont="1" applyBorder="1" applyAlignment="1" applyProtection="1">
      <alignment wrapText="1"/>
      <protection hidden="1"/>
    </xf>
    <xf numFmtId="0" fontId="0" fillId="0" borderId="20" xfId="0" applyBorder="1" applyProtection="1">
      <protection hidden="1"/>
    </xf>
    <xf numFmtId="0" fontId="0" fillId="0" borderId="21" xfId="0" applyBorder="1" applyAlignment="1">
      <alignment horizontal="left" vertical="top"/>
    </xf>
    <xf numFmtId="0" fontId="27" fillId="0" borderId="18" xfId="0" applyFont="1" applyBorder="1" applyAlignment="1" applyProtection="1">
      <alignment horizontal="center"/>
      <protection locked="0"/>
    </xf>
    <xf numFmtId="0" fontId="27" fillId="0" borderId="10" xfId="0" applyFont="1" applyBorder="1" applyAlignment="1" applyProtection="1">
      <alignment horizontal="center"/>
      <protection locked="0"/>
    </xf>
    <xf numFmtId="0" fontId="27" fillId="0" borderId="6" xfId="0" applyFont="1" applyBorder="1" applyAlignment="1" applyProtection="1">
      <alignment horizontal="center"/>
      <protection locked="0"/>
    </xf>
    <xf numFmtId="0" fontId="17" fillId="4" borderId="9"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1" fillId="2" borderId="1" xfId="0" applyFont="1" applyFill="1" applyBorder="1" applyAlignment="1">
      <alignment horizontal="center" vertical="top" wrapText="1"/>
    </xf>
    <xf numFmtId="0" fontId="13" fillId="2" borderId="0" xfId="0" applyFont="1" applyFill="1" applyAlignment="1">
      <alignment horizontal="center" vertical="top" wrapText="1"/>
    </xf>
    <xf numFmtId="14" fontId="13" fillId="0" borderId="5" xfId="0" applyNumberFormat="1" applyFont="1" applyBorder="1" applyAlignment="1">
      <alignment horizontal="left" wrapText="1"/>
    </xf>
    <xf numFmtId="0" fontId="13" fillId="0" borderId="6"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15" fillId="4" borderId="9" xfId="0" applyFont="1" applyFill="1" applyBorder="1" applyAlignment="1">
      <alignment horizontal="center" vertical="center" wrapText="1" indent="4"/>
    </xf>
    <xf numFmtId="0" fontId="15" fillId="4" borderId="3" xfId="0" applyFont="1" applyFill="1" applyBorder="1" applyAlignment="1">
      <alignment horizontal="center" vertical="center" wrapText="1" indent="4"/>
    </xf>
    <xf numFmtId="0" fontId="15" fillId="4" borderId="9"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9" xfId="0" applyFont="1" applyFill="1" applyBorder="1" applyAlignment="1">
      <alignment horizontal="center" vertical="center" wrapText="1" indent="2"/>
    </xf>
    <xf numFmtId="0" fontId="15" fillId="4" borderId="3" xfId="0" applyFont="1" applyFill="1" applyBorder="1" applyAlignment="1">
      <alignment horizontal="center" vertical="center" wrapText="1" indent="2"/>
    </xf>
    <xf numFmtId="0" fontId="15" fillId="4" borderId="9" xfId="0" applyFont="1" applyFill="1" applyBorder="1" applyAlignment="1">
      <alignment horizontal="center" vertical="center" wrapText="1" indent="1"/>
    </xf>
    <xf numFmtId="0" fontId="15" fillId="4" borderId="3" xfId="0" applyFont="1" applyFill="1" applyBorder="1" applyAlignment="1">
      <alignment horizontal="center" vertical="center" wrapText="1" indent="1"/>
    </xf>
    <xf numFmtId="0" fontId="16" fillId="4" borderId="9" xfId="0" applyFont="1" applyFill="1" applyBorder="1" applyAlignment="1">
      <alignment horizontal="center" vertical="center" wrapText="1" indent="2"/>
    </xf>
    <xf numFmtId="0" fontId="16" fillId="4" borderId="11" xfId="0" applyFont="1" applyFill="1" applyBorder="1" applyAlignment="1">
      <alignment horizontal="center" vertical="center" wrapText="1" indent="2"/>
    </xf>
    <xf numFmtId="0" fontId="16" fillId="4" borderId="3" xfId="0" applyFont="1" applyFill="1" applyBorder="1" applyAlignment="1">
      <alignment horizontal="center" vertical="center" wrapText="1" indent="2"/>
    </xf>
    <xf numFmtId="0" fontId="18" fillId="3" borderId="5" xfId="0" applyFont="1" applyFill="1" applyBorder="1" applyAlignment="1">
      <alignment horizontal="left" vertical="top" wrapText="1"/>
    </xf>
    <xf numFmtId="0" fontId="13" fillId="3" borderId="10" xfId="0" applyFont="1" applyFill="1" applyBorder="1" applyAlignment="1">
      <alignment horizontal="left" vertical="top" wrapText="1"/>
    </xf>
    <xf numFmtId="0" fontId="13" fillId="3" borderId="6" xfId="0" applyFont="1" applyFill="1" applyBorder="1" applyAlignment="1">
      <alignment horizontal="left" vertical="top" wrapText="1"/>
    </xf>
  </cellXfs>
  <cellStyles count="2">
    <cellStyle name="Normal" xfId="0" builtinId="0"/>
    <cellStyle name="Percent" xfId="1" builtinId="5"/>
  </cellStyles>
  <dxfs count="14">
    <dxf>
      <fill>
        <patternFill>
          <bgColor rgb="FF92D050"/>
        </patternFill>
      </fill>
    </dxf>
    <dxf>
      <fill>
        <patternFill>
          <bgColor rgb="FFF6D2D2"/>
        </patternFill>
      </fill>
    </dxf>
    <dxf>
      <fill>
        <patternFill>
          <bgColor rgb="FF92D050"/>
        </patternFill>
      </fill>
    </dxf>
    <dxf>
      <fill>
        <patternFill>
          <bgColor rgb="FFF6D2D2"/>
        </patternFill>
      </fill>
    </dxf>
    <dxf>
      <fill>
        <patternFill>
          <bgColor rgb="FF92D050"/>
        </patternFill>
      </fill>
    </dxf>
    <dxf>
      <fill>
        <patternFill>
          <bgColor rgb="FFF6D2D2"/>
        </patternFill>
      </fill>
    </dxf>
    <dxf>
      <fill>
        <patternFill>
          <bgColor rgb="FF92D050"/>
        </patternFill>
      </fill>
    </dxf>
    <dxf>
      <fill>
        <patternFill>
          <bgColor rgb="FFF6D2D2"/>
        </patternFill>
      </fill>
    </dxf>
    <dxf>
      <font>
        <color theme="1"/>
      </font>
      <fill>
        <patternFill>
          <bgColor rgb="FF92D050"/>
        </patternFill>
      </fill>
    </dxf>
    <dxf>
      <font>
        <color theme="1"/>
      </font>
      <fill>
        <patternFill>
          <bgColor rgb="FFFFFF00"/>
        </patternFill>
      </fill>
    </dxf>
    <dxf>
      <fill>
        <patternFill>
          <bgColor rgb="FF92D050"/>
        </patternFill>
      </fill>
    </dxf>
    <dxf>
      <fill>
        <patternFill>
          <bgColor rgb="FFF6D2D2"/>
        </patternFill>
      </fill>
    </dxf>
    <dxf>
      <fill>
        <patternFill>
          <bgColor rgb="FF92D050"/>
        </patternFill>
      </fill>
    </dxf>
    <dxf>
      <fill>
        <patternFill>
          <bgColor rgb="FFF6D2D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C658-E6AF-4F67-9571-CFDF30F7B95B}">
  <dimension ref="A1:I72"/>
  <sheetViews>
    <sheetView tabSelected="1" zoomScaleNormal="100" workbookViewId="0">
      <selection activeCell="E46" sqref="E46"/>
    </sheetView>
  </sheetViews>
  <sheetFormatPr defaultRowHeight="12.75" x14ac:dyDescent="0.2"/>
  <cols>
    <col min="1" max="1" width="33.1640625" customWidth="1"/>
    <col min="2" max="2" width="19.83203125" customWidth="1"/>
    <col min="3" max="3" width="22.83203125" bestFit="1" customWidth="1"/>
    <col min="4" max="4" width="23.83203125" customWidth="1"/>
    <col min="5" max="6" width="36" customWidth="1"/>
    <col min="7" max="7" width="45" customWidth="1"/>
    <col min="8" max="8" width="46.5" customWidth="1"/>
    <col min="9" max="9" width="11.5" customWidth="1"/>
  </cols>
  <sheetData>
    <row r="1" spans="1:8" ht="33.75" customHeight="1" x14ac:dyDescent="0.2">
      <c r="A1" s="84" t="s">
        <v>0</v>
      </c>
      <c r="B1" s="85"/>
      <c r="C1" s="85"/>
      <c r="D1" s="85"/>
      <c r="E1" s="85"/>
      <c r="F1" s="85"/>
      <c r="G1" s="85"/>
      <c r="H1" s="85"/>
    </row>
    <row r="2" spans="1:8" ht="18" customHeight="1" x14ac:dyDescent="0.2">
      <c r="A2" s="42"/>
      <c r="B2" s="43" t="s">
        <v>1</v>
      </c>
      <c r="C2" s="86"/>
      <c r="D2" s="87"/>
      <c r="E2" s="88" t="s">
        <v>2</v>
      </c>
      <c r="F2" s="89"/>
      <c r="G2" s="89"/>
      <c r="H2" s="89"/>
    </row>
    <row r="3" spans="1:8" ht="30" customHeight="1" x14ac:dyDescent="0.2">
      <c r="A3" s="90" t="s">
        <v>3</v>
      </c>
      <c r="B3" s="92" t="s">
        <v>4</v>
      </c>
      <c r="C3" s="94" t="s">
        <v>5</v>
      </c>
      <c r="D3" s="96" t="s">
        <v>6</v>
      </c>
      <c r="E3" s="94" t="s">
        <v>7</v>
      </c>
      <c r="F3" s="98" t="s">
        <v>8</v>
      </c>
      <c r="G3" s="81" t="s">
        <v>9</v>
      </c>
      <c r="H3" s="81" t="s">
        <v>10</v>
      </c>
    </row>
    <row r="4" spans="1:8" ht="9.9499999999999993" customHeight="1" x14ac:dyDescent="0.2">
      <c r="A4" s="91"/>
      <c r="B4" s="93"/>
      <c r="C4" s="95"/>
      <c r="D4" s="97"/>
      <c r="E4" s="95"/>
      <c r="F4" s="99"/>
      <c r="G4" s="82"/>
      <c r="H4" s="82"/>
    </row>
    <row r="5" spans="1:8" ht="83.25" customHeight="1" x14ac:dyDescent="0.2">
      <c r="A5" s="101" t="s">
        <v>11</v>
      </c>
      <c r="B5" s="102"/>
      <c r="C5" s="102"/>
      <c r="D5" s="102"/>
      <c r="E5" s="103"/>
      <c r="F5" s="100"/>
      <c r="G5" s="83"/>
      <c r="H5" s="83"/>
    </row>
    <row r="6" spans="1:8" ht="35.25" customHeight="1" x14ac:dyDescent="0.2">
      <c r="A6" s="44"/>
      <c r="B6" s="45" t="s">
        <v>12</v>
      </c>
      <c r="C6" s="45" t="s">
        <v>13</v>
      </c>
      <c r="D6" s="45" t="s">
        <v>14</v>
      </c>
      <c r="E6" s="44"/>
      <c r="F6" s="18"/>
      <c r="G6" s="22"/>
      <c r="H6" s="18"/>
    </row>
    <row r="7" spans="1:8" x14ac:dyDescent="0.2">
      <c r="A7" s="17"/>
      <c r="B7" s="18"/>
      <c r="C7" s="18"/>
      <c r="D7" s="19"/>
      <c r="E7" s="18"/>
      <c r="F7" s="15"/>
      <c r="G7" s="22"/>
      <c r="H7" s="22"/>
    </row>
    <row r="8" spans="1:8" x14ac:dyDescent="0.2">
      <c r="A8" s="20"/>
      <c r="B8" s="20"/>
      <c r="C8" s="20"/>
      <c r="D8" s="21"/>
      <c r="E8" s="20"/>
      <c r="F8" s="15"/>
      <c r="G8" s="22"/>
      <c r="H8" s="22"/>
    </row>
    <row r="9" spans="1:8" x14ac:dyDescent="0.2">
      <c r="A9" s="22"/>
      <c r="B9" s="22"/>
      <c r="C9" s="22"/>
      <c r="D9" s="23"/>
      <c r="E9" s="22"/>
      <c r="F9" s="15"/>
      <c r="G9" s="22"/>
      <c r="H9" s="22"/>
    </row>
    <row r="10" spans="1:8" x14ac:dyDescent="0.2">
      <c r="A10" s="22"/>
      <c r="B10" s="22"/>
      <c r="C10" s="22"/>
      <c r="D10" s="23"/>
      <c r="E10" s="22"/>
      <c r="F10" s="15"/>
      <c r="G10" s="22"/>
      <c r="H10" s="22"/>
    </row>
    <row r="11" spans="1:8" x14ac:dyDescent="0.2">
      <c r="A11" s="22"/>
      <c r="B11" s="22"/>
      <c r="C11" s="22"/>
      <c r="D11" s="23"/>
      <c r="E11" s="22"/>
      <c r="F11" s="15"/>
      <c r="G11" s="22"/>
      <c r="H11" s="22"/>
    </row>
    <row r="12" spans="1:8" x14ac:dyDescent="0.2">
      <c r="A12" s="17"/>
      <c r="B12" s="22"/>
      <c r="C12" s="22"/>
      <c r="D12" s="23"/>
      <c r="E12" s="22"/>
      <c r="F12" s="15"/>
      <c r="G12" s="22"/>
      <c r="H12" s="22"/>
    </row>
    <row r="13" spans="1:8" x14ac:dyDescent="0.2">
      <c r="A13" s="22"/>
      <c r="B13" s="22"/>
      <c r="C13" s="22"/>
      <c r="D13" s="23"/>
      <c r="E13" s="22"/>
      <c r="F13" s="15"/>
      <c r="G13" s="22"/>
      <c r="H13" s="22"/>
    </row>
    <row r="14" spans="1:8" x14ac:dyDescent="0.2">
      <c r="A14" s="22"/>
      <c r="B14" s="22"/>
      <c r="C14" s="22"/>
      <c r="D14" s="23"/>
      <c r="E14" s="22"/>
      <c r="F14" s="15"/>
      <c r="G14" s="22"/>
      <c r="H14" s="22"/>
    </row>
    <row r="15" spans="1:8" x14ac:dyDescent="0.2">
      <c r="A15" s="22"/>
      <c r="B15" s="22"/>
      <c r="C15" s="22"/>
      <c r="D15" s="23"/>
      <c r="E15" s="22"/>
      <c r="F15" s="15"/>
      <c r="G15" s="22"/>
      <c r="H15" s="22"/>
    </row>
    <row r="16" spans="1:8" x14ac:dyDescent="0.2">
      <c r="A16" s="22"/>
      <c r="B16" s="22"/>
      <c r="C16" s="22"/>
      <c r="D16" s="23"/>
      <c r="E16" s="22"/>
      <c r="F16" s="15"/>
      <c r="G16" s="22"/>
      <c r="H16" s="22"/>
    </row>
    <row r="17" spans="1:8" x14ac:dyDescent="0.2">
      <c r="A17" s="22"/>
      <c r="B17" s="22"/>
      <c r="C17" s="22"/>
      <c r="D17" s="23"/>
      <c r="E17" s="22"/>
      <c r="F17" s="15"/>
      <c r="G17" s="22"/>
      <c r="H17" s="22"/>
    </row>
    <row r="18" spans="1:8" x14ac:dyDescent="0.2">
      <c r="A18" s="22"/>
      <c r="B18" s="22"/>
      <c r="C18" s="22"/>
      <c r="D18" s="23"/>
      <c r="E18" s="22"/>
      <c r="F18" s="15"/>
      <c r="G18" s="22"/>
      <c r="H18" s="22"/>
    </row>
    <row r="19" spans="1:8" x14ac:dyDescent="0.2">
      <c r="A19" s="20"/>
      <c r="B19" s="20"/>
      <c r="C19" s="20"/>
      <c r="D19" s="21"/>
      <c r="E19" s="20"/>
      <c r="F19" s="15"/>
      <c r="G19" s="22"/>
      <c r="H19" s="22"/>
    </row>
    <row r="20" spans="1:8" x14ac:dyDescent="0.2">
      <c r="A20" s="18"/>
      <c r="B20" s="18"/>
      <c r="C20" s="18"/>
      <c r="D20" s="19"/>
      <c r="E20" s="18"/>
      <c r="F20" s="15"/>
      <c r="G20" s="22"/>
      <c r="H20" s="22"/>
    </row>
    <row r="21" spans="1:8" x14ac:dyDescent="0.2">
      <c r="A21" s="20"/>
      <c r="B21" s="20"/>
      <c r="C21" s="20"/>
      <c r="D21" s="21"/>
      <c r="E21" s="20"/>
      <c r="F21" s="15"/>
      <c r="G21" s="22"/>
      <c r="H21" s="22"/>
    </row>
    <row r="22" spans="1:8" x14ac:dyDescent="0.2">
      <c r="A22" s="20"/>
      <c r="B22" s="20"/>
      <c r="C22" s="20"/>
      <c r="D22" s="21"/>
      <c r="E22" s="20"/>
      <c r="F22" s="15"/>
      <c r="G22" s="22"/>
      <c r="H22" s="22"/>
    </row>
    <row r="23" spans="1:8" x14ac:dyDescent="0.2">
      <c r="A23" s="18"/>
      <c r="B23" s="18"/>
      <c r="C23" s="18"/>
      <c r="D23" s="19"/>
      <c r="E23" s="18"/>
      <c r="F23" s="15"/>
      <c r="G23" s="22"/>
      <c r="H23" s="22"/>
    </row>
    <row r="24" spans="1:8" x14ac:dyDescent="0.2">
      <c r="A24" s="16"/>
      <c r="B24" s="16"/>
      <c r="C24" s="16"/>
      <c r="D24" s="16"/>
      <c r="E24" s="16"/>
      <c r="F24" s="15"/>
      <c r="G24" s="22"/>
      <c r="H24" s="22"/>
    </row>
    <row r="25" spans="1:8" x14ac:dyDescent="0.2">
      <c r="A25" s="16"/>
      <c r="B25" s="16"/>
      <c r="C25" s="16"/>
      <c r="D25" s="16"/>
      <c r="E25" s="16"/>
      <c r="F25" s="15"/>
      <c r="G25" s="22"/>
      <c r="H25" s="22"/>
    </row>
    <row r="26" spans="1:8" x14ac:dyDescent="0.2">
      <c r="A26" s="16"/>
      <c r="B26" s="16"/>
      <c r="C26" s="16"/>
      <c r="D26" s="16"/>
      <c r="E26" s="16"/>
      <c r="F26" s="15"/>
      <c r="G26" s="22"/>
      <c r="H26" s="22"/>
    </row>
    <row r="27" spans="1:8" x14ac:dyDescent="0.2">
      <c r="A27" s="16"/>
      <c r="B27" s="16"/>
      <c r="C27" s="16"/>
      <c r="D27" s="16"/>
      <c r="E27" s="16"/>
      <c r="F27" s="15"/>
      <c r="G27" s="22"/>
      <c r="H27" s="22"/>
    </row>
    <row r="28" spans="1:8" x14ac:dyDescent="0.2">
      <c r="A28" s="16"/>
      <c r="B28" s="16"/>
      <c r="C28" s="16"/>
      <c r="D28" s="16"/>
      <c r="E28" s="16"/>
      <c r="F28" s="15"/>
      <c r="G28" s="22"/>
      <c r="H28" s="22"/>
    </row>
    <row r="29" spans="1:8" x14ac:dyDescent="0.2">
      <c r="A29" s="16"/>
      <c r="B29" s="16"/>
      <c r="C29" s="16"/>
      <c r="D29" s="16"/>
      <c r="E29" s="16"/>
      <c r="F29" s="15"/>
      <c r="G29" s="22"/>
      <c r="H29" s="22"/>
    </row>
    <row r="30" spans="1:8" x14ac:dyDescent="0.2">
      <c r="A30" s="16"/>
      <c r="B30" s="16"/>
      <c r="C30" s="16"/>
      <c r="D30" s="16"/>
      <c r="E30" s="16"/>
      <c r="F30" s="15"/>
      <c r="G30" s="22"/>
      <c r="H30" s="22"/>
    </row>
    <row r="31" spans="1:8" x14ac:dyDescent="0.2">
      <c r="A31" s="16"/>
      <c r="B31" s="16"/>
      <c r="C31" s="16"/>
      <c r="D31" s="16"/>
      <c r="E31" s="16"/>
      <c r="F31" s="15"/>
      <c r="G31" s="22"/>
      <c r="H31" s="22"/>
    </row>
    <row r="32" spans="1:8" x14ac:dyDescent="0.2">
      <c r="A32" s="16"/>
      <c r="B32" s="16"/>
      <c r="C32" s="16"/>
      <c r="D32" s="16"/>
      <c r="E32" s="16"/>
      <c r="F32" s="15"/>
      <c r="G32" s="22"/>
      <c r="H32" s="22"/>
    </row>
    <row r="33" spans="1:9" x14ac:dyDescent="0.2">
      <c r="A33" s="16"/>
      <c r="B33" s="16"/>
      <c r="C33" s="16"/>
      <c r="D33" s="16"/>
      <c r="E33" s="16"/>
      <c r="F33" s="15"/>
      <c r="G33" s="22"/>
      <c r="H33" s="22"/>
      <c r="I33" s="1"/>
    </row>
    <row r="34" spans="1:9" x14ac:dyDescent="0.2">
      <c r="A34" s="16"/>
      <c r="B34" s="16"/>
      <c r="C34" s="16"/>
      <c r="D34" s="16"/>
      <c r="E34" s="16"/>
      <c r="F34" s="15"/>
      <c r="G34" s="22"/>
      <c r="H34" s="22"/>
      <c r="I34" s="1"/>
    </row>
    <row r="35" spans="1:9" x14ac:dyDescent="0.2">
      <c r="A35" s="16"/>
      <c r="B35" s="16"/>
      <c r="C35" s="16"/>
      <c r="D35" s="16"/>
      <c r="E35" s="16"/>
      <c r="F35" s="15"/>
      <c r="G35" s="22"/>
      <c r="H35" s="22"/>
      <c r="I35" s="1"/>
    </row>
    <row r="36" spans="1:9" x14ac:dyDescent="0.2">
      <c r="A36" s="16"/>
      <c r="B36" s="16"/>
      <c r="C36" s="16"/>
      <c r="D36" s="16"/>
      <c r="E36" s="16"/>
      <c r="F36" s="15"/>
      <c r="G36" s="22"/>
      <c r="H36" s="22"/>
      <c r="I36" s="1"/>
    </row>
    <row r="37" spans="1:9" x14ac:dyDescent="0.2">
      <c r="A37" s="16"/>
      <c r="B37" s="16"/>
      <c r="C37" s="16"/>
      <c r="D37" s="16"/>
      <c r="E37" s="16"/>
      <c r="F37" s="15"/>
      <c r="G37" s="22"/>
      <c r="H37" s="22"/>
      <c r="I37" s="1"/>
    </row>
    <row r="38" spans="1:9" x14ac:dyDescent="0.2">
      <c r="A38" s="16"/>
      <c r="B38" s="16"/>
      <c r="C38" s="16"/>
      <c r="D38" s="16"/>
      <c r="E38" s="16"/>
      <c r="F38" s="15"/>
      <c r="G38" s="22"/>
      <c r="H38" s="22"/>
      <c r="I38" s="1"/>
    </row>
    <row r="39" spans="1:9" x14ac:dyDescent="0.2">
      <c r="A39" s="16"/>
      <c r="B39" s="16"/>
      <c r="C39" s="16"/>
      <c r="D39" s="16"/>
      <c r="E39" s="16"/>
      <c r="F39" s="15"/>
      <c r="G39" s="22"/>
      <c r="H39" s="22"/>
      <c r="I39" s="1"/>
    </row>
    <row r="40" spans="1:9" x14ac:dyDescent="0.2">
      <c r="A40" s="16"/>
      <c r="B40" s="16"/>
      <c r="C40" s="16"/>
      <c r="D40" s="16"/>
      <c r="E40" s="16"/>
      <c r="F40" s="15"/>
      <c r="G40" s="22"/>
      <c r="H40" s="22"/>
      <c r="I40" s="1"/>
    </row>
    <row r="41" spans="1:9" x14ac:dyDescent="0.2">
      <c r="A41" s="16"/>
      <c r="B41" s="16"/>
      <c r="C41" s="16"/>
      <c r="D41" s="16"/>
      <c r="E41" s="16"/>
      <c r="F41" s="15"/>
      <c r="G41" s="22"/>
      <c r="H41" s="22"/>
      <c r="I41" s="1"/>
    </row>
    <row r="42" spans="1:9" x14ac:dyDescent="0.2">
      <c r="A42" s="16"/>
      <c r="B42" s="16"/>
      <c r="C42" s="16"/>
      <c r="D42" s="16"/>
      <c r="E42" s="16"/>
      <c r="F42" s="15"/>
      <c r="G42" s="22"/>
      <c r="H42" s="22"/>
      <c r="I42" s="1"/>
    </row>
    <row r="43" spans="1:9" s="50" customFormat="1" ht="25.15" customHeight="1" x14ac:dyDescent="0.25">
      <c r="A43" s="78" t="s">
        <v>113</v>
      </c>
      <c r="B43" s="78"/>
      <c r="C43" s="78"/>
      <c r="D43" s="78"/>
      <c r="E43" s="79"/>
      <c r="F43" s="79"/>
      <c r="G43" s="79"/>
      <c r="H43" s="80"/>
    </row>
    <row r="44" spans="1:9" s="50" customFormat="1" ht="37.9" customHeight="1" x14ac:dyDescent="0.25">
      <c r="A44" s="51"/>
      <c r="B44" s="52" t="s">
        <v>104</v>
      </c>
      <c r="C44" s="52" t="s">
        <v>105</v>
      </c>
      <c r="D44" s="77"/>
      <c r="E44"/>
    </row>
    <row r="45" spans="1:9" ht="27" customHeight="1" x14ac:dyDescent="0.25">
      <c r="A45" s="53" t="s">
        <v>106</v>
      </c>
      <c r="B45" s="54">
        <f>SUM(B46:B48)</f>
        <v>0</v>
      </c>
      <c r="C45" s="66" t="e">
        <f>B45/B71</f>
        <v>#DIV/0!</v>
      </c>
      <c r="D45" s="73"/>
      <c r="F45" s="49"/>
      <c r="G45" s="49"/>
      <c r="H45" s="49"/>
      <c r="I45" s="49"/>
    </row>
    <row r="46" spans="1:9" ht="27" customHeight="1" x14ac:dyDescent="0.25">
      <c r="A46" s="53" t="s">
        <v>109</v>
      </c>
      <c r="B46" s="54">
        <f>COUNTIF(F7:F42, "Business")</f>
        <v>0</v>
      </c>
      <c r="C46" s="67"/>
      <c r="D46" s="73"/>
      <c r="F46" s="49"/>
      <c r="G46" s="49"/>
      <c r="H46" s="49"/>
      <c r="I46" s="49"/>
    </row>
    <row r="47" spans="1:9" ht="32.450000000000003" customHeight="1" x14ac:dyDescent="0.2">
      <c r="A47" s="55" t="s">
        <v>107</v>
      </c>
      <c r="B47" s="56">
        <f>COUNTIF($G$7:$G$42,"REQUIRED: Small Business")+COUNTIF($H$7:$H$42,"REQUIRED: Small Business")</f>
        <v>0</v>
      </c>
      <c r="C47" s="68" t="str">
        <f>IF(B47&gt;=2,"Meets Minimum", IF(B47=0,"", IF(B47=1,"Does not meet minimum")))</f>
        <v/>
      </c>
      <c r="D47" s="74"/>
      <c r="F47" s="1"/>
      <c r="G47" s="1"/>
      <c r="H47" s="1"/>
      <c r="I47" s="1"/>
    </row>
    <row r="48" spans="1:9" ht="31.15" customHeight="1" x14ac:dyDescent="0.2">
      <c r="A48" s="55" t="s">
        <v>110</v>
      </c>
      <c r="B48" s="56">
        <f>COUNTIF($G$7:$G$42,"REQUIRED: Business")+COUNTIF($H$7:$H$42,"REQUIRED: Business")</f>
        <v>0</v>
      </c>
      <c r="C48" s="67"/>
      <c r="D48" s="74"/>
    </row>
    <row r="49" spans="1:5" ht="15" x14ac:dyDescent="0.25">
      <c r="A49" s="57" t="s">
        <v>111</v>
      </c>
      <c r="B49" s="56">
        <f>COUNTIF(F7:F42,"*~WORKFORCE*")</f>
        <v>0</v>
      </c>
      <c r="C49" s="66" t="e">
        <f>B49/B71</f>
        <v>#DIV/0!</v>
      </c>
      <c r="D49" s="73"/>
      <c r="E49" s="63"/>
    </row>
    <row r="50" spans="1:5" ht="39" customHeight="1" x14ac:dyDescent="0.2">
      <c r="A50" s="58" t="s">
        <v>112</v>
      </c>
      <c r="B50" s="56">
        <f>COUNTIF($G$7:$G$42,"REQUIRED: Labor Organization")+COUNTIF($H$7:$H$42,"REQUIRED: Labor Organization")</f>
        <v>0</v>
      </c>
      <c r="C50" s="68" t="str">
        <f>IF(B50&gt;=2,"Meets Minimum", IF(B50=0,"", IF(B50=1,"Does not meet minimum")))</f>
        <v/>
      </c>
      <c r="D50" s="74"/>
      <c r="E50" s="64"/>
    </row>
    <row r="51" spans="1:5" ht="36.75" x14ac:dyDescent="0.25">
      <c r="A51" s="59" t="s">
        <v>114</v>
      </c>
      <c r="B51" s="56">
        <f>COUNTIF($G7:$G42,"REQUIRED: Joint labor-management, or union affiliated, registered apprenticeship program ")+COUNTIF($H7:$H42,"REQUIRED: Joint labor-management, or union affiliated, registered apprenticeship program ")</f>
        <v>0</v>
      </c>
      <c r="C51" s="69" t="str">
        <f>IF(B51&gt;0,"Meets Minimum","Please Explain")</f>
        <v>Please Explain</v>
      </c>
      <c r="D51" s="74"/>
      <c r="E51" s="64"/>
    </row>
    <row r="52" spans="1:5" ht="30" x14ac:dyDescent="0.25">
      <c r="A52" s="53" t="s">
        <v>84</v>
      </c>
      <c r="B52" s="56">
        <f>COUNTIF(F7:F42,"EDUCATION &amp; TRAINING PROVIDER")</f>
        <v>0</v>
      </c>
      <c r="C52" s="70" t="e">
        <f>B52/B71</f>
        <v>#DIV/0!</v>
      </c>
      <c r="D52" s="74"/>
      <c r="E52" s="64"/>
    </row>
    <row r="53" spans="1:5" ht="36" x14ac:dyDescent="0.2">
      <c r="A53" s="60" t="s">
        <v>89</v>
      </c>
      <c r="B53" s="56">
        <f>COUNTIF($G$7:$G$42,"REQUIRED: Eligible training provider administering adult education and literacy activities (PUBLIC)")+COUNTIF($H$7:$H$42,"REQUIRED: Eligible training provider administering adult education and literacy activities (PUBLIC)")</f>
        <v>0</v>
      </c>
      <c r="C53" s="68" t="str">
        <f>IF(B53=0,"Does not meet minimum", IF(B53&gt;=1,"Meets minimum",))</f>
        <v>Does not meet minimum</v>
      </c>
      <c r="D53" s="74"/>
      <c r="E53" s="63"/>
    </row>
    <row r="54" spans="1:5" ht="36" x14ac:dyDescent="0.2">
      <c r="A54" s="60" t="s">
        <v>91</v>
      </c>
      <c r="B54" s="56">
        <f>COUNTIF($G$7:$G$42,"REQUIRED: Eligible training provider administering adult education and literacy activities (PRIVATE)")+COUNTIF($H$7:$H$42,"REQUIRED: Eligible training provider administering adult education and literacy activities (PRIVATE)")</f>
        <v>0</v>
      </c>
      <c r="C54" s="68" t="str">
        <f>IF(B54=0,"Does not meet minimum", IF(B54&gt;=1,"Meets minimum",))</f>
        <v>Does not meet minimum</v>
      </c>
      <c r="D54" s="74"/>
      <c r="E54" s="63"/>
    </row>
    <row r="55" spans="1:5" ht="48" x14ac:dyDescent="0.2">
      <c r="A55" s="60" t="s">
        <v>93</v>
      </c>
      <c r="B55" s="56">
        <f>COUNTIF($G$7:$G$42,"REQUIRED: Representative from an institution of higher education providing workforce investment activities (PUBLIC)")+COUNTIF($H$7:$H$42,"REQUIRED: Representative from an institution of higher education providing workforce investment activities (PUBLIC)")</f>
        <v>0</v>
      </c>
      <c r="C55" s="68" t="str">
        <f t="shared" ref="C55:C61" si="0">IF(B55=0,"Does not meet minimum", IF(B55&gt;=1,"Meets minimum",))</f>
        <v>Does not meet minimum</v>
      </c>
      <c r="D55" s="74"/>
      <c r="E55" s="63"/>
    </row>
    <row r="56" spans="1:5" ht="48" x14ac:dyDescent="0.2">
      <c r="A56" s="60" t="s">
        <v>94</v>
      </c>
      <c r="B56" s="56">
        <f>COUNTIF($G$7:$G$42,"REQUIRED: Representative from an institution of higher education providing workforce investment activities (PRIVATE)")+COUNTIF($H$7:$H$42,"REQUIRED: Representative from an institution of higher education providing workforce investment activities (PRIVATE)")</f>
        <v>0</v>
      </c>
      <c r="C56" s="68" t="str">
        <f t="shared" si="0"/>
        <v>Does not meet minimum</v>
      </c>
      <c r="D56" s="74"/>
      <c r="E56" s="63"/>
    </row>
    <row r="57" spans="1:5" ht="15" x14ac:dyDescent="0.25">
      <c r="A57" s="53" t="s">
        <v>86</v>
      </c>
      <c r="B57" s="56">
        <f>COUNTIF(F7:F42,"ECONOMIC DEVEOPMENT")</f>
        <v>0</v>
      </c>
      <c r="C57" s="66" t="e">
        <f>B57/B71</f>
        <v>#DIV/0!</v>
      </c>
      <c r="D57" s="74"/>
      <c r="E57" s="64"/>
    </row>
    <row r="58" spans="1:5" ht="43.9" customHeight="1" x14ac:dyDescent="0.2">
      <c r="A58" s="58" t="s">
        <v>95</v>
      </c>
      <c r="B58" s="56">
        <f>COUNTIF($G$7:$G$42,"REQUIRED: A representative from an economic and community development entity")+COUNTIF($H$7:$H$42,"REQUIRED: A representative from an economic and community development entity")</f>
        <v>0</v>
      </c>
      <c r="C58" s="68" t="str">
        <f t="shared" si="0"/>
        <v>Does not meet minimum</v>
      </c>
      <c r="D58" s="74"/>
      <c r="E58" s="63"/>
    </row>
    <row r="59" spans="1:5" ht="43.9" customHeight="1" x14ac:dyDescent="0.25">
      <c r="A59" s="53" t="s">
        <v>88</v>
      </c>
      <c r="B59" s="56">
        <f>COUNTIF(F7:F42,"COMMUNITY PARTNER")</f>
        <v>0</v>
      </c>
      <c r="C59" s="66" t="e">
        <f>B59/B71</f>
        <v>#DIV/0!</v>
      </c>
      <c r="D59" s="74"/>
      <c r="E59" s="64"/>
    </row>
    <row r="60" spans="1:5" ht="43.9" customHeight="1" x14ac:dyDescent="0.2">
      <c r="A60" s="58" t="s">
        <v>95</v>
      </c>
      <c r="B60" s="56">
        <f>COUNTIF($G$7:$G$42,"REQUIRED: A representative from an economic and community development entity")+COUNTIF($H$7:$H$42,"REQUIRED: A representative from an economic and community development entity")</f>
        <v>0</v>
      </c>
      <c r="C60" s="68" t="str">
        <f t="shared" si="0"/>
        <v>Does not meet minimum</v>
      </c>
      <c r="D60" s="74"/>
      <c r="E60" s="63"/>
    </row>
    <row r="61" spans="1:5" ht="43.9" customHeight="1" x14ac:dyDescent="0.2">
      <c r="A61" s="58" t="s">
        <v>96</v>
      </c>
      <c r="B61" s="56">
        <f>COUNTIF($G$7:$G$42,"REQUIRED: A representative from the State Employment Service office under the Wagner-Peyser Act")+COUNTIF($H$7:$H$42,"REQUIRED: A representative from the State Employment Service office under the Wagner-Peyser Act")</f>
        <v>0</v>
      </c>
      <c r="C61" s="68" t="str">
        <f t="shared" si="0"/>
        <v>Does not meet minimum</v>
      </c>
      <c r="D61" s="74"/>
      <c r="E61" s="63"/>
    </row>
    <row r="62" spans="1:5" ht="43.9" customHeight="1" x14ac:dyDescent="0.25">
      <c r="A62" s="57" t="s">
        <v>90</v>
      </c>
      <c r="B62" s="56">
        <f>COUNTIF(F7:F42,"*~WIOA*")</f>
        <v>0</v>
      </c>
      <c r="C62" s="71" t="e">
        <f>B62/B71</f>
        <v>#DIV/0!</v>
      </c>
      <c r="D62" s="74"/>
      <c r="E62" s="64"/>
    </row>
    <row r="63" spans="1:5" ht="43.9" customHeight="1" x14ac:dyDescent="0.25">
      <c r="A63" s="57" t="s">
        <v>92</v>
      </c>
      <c r="B63" s="56">
        <f>COUNTIF(F7:F42,"OTHER")</f>
        <v>0</v>
      </c>
      <c r="C63" s="71" t="e">
        <f>B63/B71</f>
        <v>#DIV/0!</v>
      </c>
      <c r="D63" s="74"/>
      <c r="E63" s="63"/>
    </row>
    <row r="64" spans="1:5" ht="36" x14ac:dyDescent="0.2">
      <c r="A64" s="59" t="s">
        <v>97</v>
      </c>
      <c r="B64" s="56">
        <f>COUNTIF($G7:$G42,"*~REQUIRED: A representative from Vocational Rehabilitation or Blind Services*")+COUNTIF($H7:$H42,"*~REQUIRED: A representative from Vocational Rehabilitation or Blind Services*")</f>
        <v>0</v>
      </c>
      <c r="C64" s="67"/>
      <c r="D64" s="74"/>
      <c r="E64" s="63"/>
    </row>
    <row r="65" spans="1:5" ht="120" x14ac:dyDescent="0.2">
      <c r="A65" s="60" t="s">
        <v>98</v>
      </c>
      <c r="B65" s="61">
        <f>COUNTIF($G7:$G42,"*veterans*")+COUNTIF($H7:$H42,"*veterans*")</f>
        <v>0</v>
      </c>
      <c r="C65" s="67"/>
      <c r="D65" s="74"/>
      <c r="E65" s="65"/>
    </row>
    <row r="66" spans="1:5" ht="48" x14ac:dyDescent="0.2">
      <c r="A66" s="58" t="s">
        <v>99</v>
      </c>
      <c r="B66" s="56">
        <f>COUNTIF($G$7:$G$42,"OPTIONAL: A  representative of  an organization addressing the employment, training, or education needs of eligible youth")+COUNTIF($H$7:$H$42,"OPTIONAL: A  representative of  an organization addressing the employment, training, or education needs of eligible youth")</f>
        <v>0</v>
      </c>
      <c r="C66" s="67"/>
      <c r="D66" s="74"/>
      <c r="E66" s="65"/>
    </row>
    <row r="67" spans="1:5" ht="84" x14ac:dyDescent="0.2">
      <c r="A67" s="58" t="s">
        <v>100</v>
      </c>
      <c r="B67" s="56">
        <f>COUNTIF($G$7:$G$42,"OPTIONAL: a representative of a local educational agency (school district) or community-based organization with demonstrated expertise in addressing the education or training needs for individuals with barriers to employment")+COUNTIF($H$7:$H$42,"OPTIONAL: a representative of a local educational agency (school district) or community-based organization with demonstrated expertise in addressing the education or training needs for individuals with barriers to employment")</f>
        <v>0</v>
      </c>
      <c r="C67" s="67"/>
      <c r="D67" s="74"/>
      <c r="E67" s="65"/>
    </row>
    <row r="68" spans="1:5" ht="60" x14ac:dyDescent="0.2">
      <c r="A68" s="58" t="s">
        <v>101</v>
      </c>
      <c r="B68" s="54">
        <f>COUNTIF($G$7:$G$42,"OPTIONAL: A representative of a governmental and economic and community development entity who represents transportation, housing, and public assistance programs")+COUNTIF($H$7:$H$42,"OPTIONAL: A representative of a governmental and economic and community development entity who represents transportation, housing, and public assistance programs")</f>
        <v>0</v>
      </c>
      <c r="C68" s="67"/>
      <c r="D68" s="75"/>
      <c r="E68" s="65"/>
    </row>
    <row r="69" spans="1:5" ht="24" x14ac:dyDescent="0.2">
      <c r="A69" s="58" t="s">
        <v>102</v>
      </c>
      <c r="B69" s="56">
        <f>COUNTIF($G$7:$G$42,"OPTIONAL: A representative of a local philanthropic organizations")+COUNTIF($H$7:$H$42,"OPTIONAL: A representative of a local philanthropic organizations")</f>
        <v>0</v>
      </c>
      <c r="C69" s="67"/>
      <c r="D69" s="74"/>
      <c r="E69" s="65"/>
    </row>
    <row r="70" spans="1:5" x14ac:dyDescent="0.2">
      <c r="A70" s="58" t="s">
        <v>103</v>
      </c>
      <c r="B70" s="56">
        <f>COUNTIF($G$7:$G$42,"OPTIONAL: OTHER")+COUNTIF($H$7:$H$42,"OPTIONAL: OTHER")</f>
        <v>0</v>
      </c>
      <c r="C70" s="67"/>
      <c r="D70" s="74"/>
      <c r="E70" s="63"/>
    </row>
    <row r="71" spans="1:5" ht="15" x14ac:dyDescent="0.25">
      <c r="A71" s="62" t="s">
        <v>104</v>
      </c>
      <c r="B71" s="56">
        <f>COUNTA((A7:A42))</f>
        <v>0</v>
      </c>
      <c r="C71" s="71"/>
      <c r="D71" s="74"/>
      <c r="E71" s="63"/>
    </row>
    <row r="72" spans="1:5" ht="15" x14ac:dyDescent="0.25">
      <c r="A72" s="62" t="s">
        <v>108</v>
      </c>
      <c r="B72" s="54">
        <f>B47+B48+B50+B51+B53+B54+B55+B56+B58+B60+B61+B64+B65+B66+B67+B68+B69+B70</f>
        <v>0</v>
      </c>
      <c r="C72" s="72"/>
      <c r="D72" s="76"/>
      <c r="E72" s="63"/>
    </row>
  </sheetData>
  <mergeCells count="13">
    <mergeCell ref="A43:H43"/>
    <mergeCell ref="G3:G5"/>
    <mergeCell ref="H3:H5"/>
    <mergeCell ref="A1:H1"/>
    <mergeCell ref="C2:D2"/>
    <mergeCell ref="E2:H2"/>
    <mergeCell ref="A3:A4"/>
    <mergeCell ref="B3:B4"/>
    <mergeCell ref="C3:C4"/>
    <mergeCell ref="D3:D4"/>
    <mergeCell ref="E3:E4"/>
    <mergeCell ref="F3:F5"/>
    <mergeCell ref="A5:E5"/>
  </mergeCells>
  <conditionalFormatting sqref="C46:C48">
    <cfRule type="cellIs" dxfId="13" priority="23" operator="equal">
      <formula>"Does not meet minimum"</formula>
    </cfRule>
    <cfRule type="cellIs" dxfId="12" priority="24" operator="equal">
      <formula>"Meets Minimum"</formula>
    </cfRule>
  </conditionalFormatting>
  <conditionalFormatting sqref="C50">
    <cfRule type="cellIs" dxfId="11" priority="15" operator="equal">
      <formula>"Does not meet minimum"</formula>
    </cfRule>
    <cfRule type="cellIs" dxfId="10" priority="16" operator="equal">
      <formula>"Meets Minimum"</formula>
    </cfRule>
  </conditionalFormatting>
  <conditionalFormatting sqref="C51">
    <cfRule type="cellIs" dxfId="9" priority="25" operator="equal">
      <formula>"Please Explain"</formula>
    </cfRule>
    <cfRule type="cellIs" dxfId="8" priority="26" operator="equal">
      <formula>"Meets Minimum"</formula>
    </cfRule>
  </conditionalFormatting>
  <conditionalFormatting sqref="C53:C56">
    <cfRule type="cellIs" dxfId="7" priority="21" operator="equal">
      <formula>"Does not meet minimum"</formula>
    </cfRule>
    <cfRule type="cellIs" dxfId="6" priority="22" operator="equal">
      <formula>"Meets Minimum"</formula>
    </cfRule>
  </conditionalFormatting>
  <conditionalFormatting sqref="C58">
    <cfRule type="cellIs" dxfId="5" priority="19" operator="equal">
      <formula>"Does not meet minimum"</formula>
    </cfRule>
    <cfRule type="cellIs" dxfId="4" priority="20" operator="equal">
      <formula>"Meets Minimum"</formula>
    </cfRule>
  </conditionalFormatting>
  <conditionalFormatting sqref="C60:C61">
    <cfRule type="cellIs" dxfId="3" priority="17" operator="equal">
      <formula>"Does not meet minimum"</formula>
    </cfRule>
    <cfRule type="cellIs" dxfId="2" priority="18" operator="equal">
      <formula>"Meets Minimum"</formula>
    </cfRule>
  </conditionalFormatting>
  <conditionalFormatting sqref="C64:C70">
    <cfRule type="cellIs" dxfId="1" priority="1" operator="equal">
      <formula>"Does not meet minimum"</formula>
    </cfRule>
    <cfRule type="cellIs" dxfId="0" priority="2" operator="equal">
      <formula>"Meets Minimum"</formula>
    </cfRule>
  </conditionalFormatting>
  <pageMargins left="0.7" right="0.7" top="0.75" bottom="0.75" header="0.3" footer="0.3"/>
  <ignoredErrors>
    <ignoredError sqref="B59" formula="1"/>
    <ignoredError sqref="C45 C49 C52 C62:C63" evalError="1"/>
    <ignoredError sqref="C57 C59" evalError="1"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886113C7-6F87-439C-B890-109393919AD1}">
          <x14:formula1>
            <xm:f>'List Source'!$B$2:$B$19</xm:f>
          </x14:formula1>
          <xm:sqref>H7:H42 G6:G42</xm:sqref>
        </x14:dataValidation>
        <x14:dataValidation type="list" allowBlank="1" showInputMessage="1" showErrorMessage="1" xr:uid="{D4D3AD53-9592-42C9-BE47-06BA68EAFD39}">
          <x14:formula1>
            <xm:f>'List Source'!$A$2:$A$9</xm:f>
          </x14:formula1>
          <xm:sqref>F7:F42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E57A-DB0D-4278-B812-2280B560FD3F}">
  <dimension ref="A1:E26"/>
  <sheetViews>
    <sheetView topLeftCell="A21" workbookViewId="0">
      <selection activeCell="D2" sqref="D2"/>
    </sheetView>
  </sheetViews>
  <sheetFormatPr defaultRowHeight="12.75" x14ac:dyDescent="0.2"/>
  <cols>
    <col min="1" max="1" width="65" customWidth="1"/>
    <col min="2" max="2" width="23.33203125" customWidth="1"/>
    <col min="4" max="4" width="42.83203125" customWidth="1"/>
    <col min="5" max="5" width="43.6640625" customWidth="1"/>
  </cols>
  <sheetData>
    <row r="1" spans="1:5" ht="34.5" customHeight="1" x14ac:dyDescent="0.2">
      <c r="A1" s="46" t="s">
        <v>15</v>
      </c>
      <c r="B1" s="39" t="s">
        <v>16</v>
      </c>
      <c r="D1" s="40" t="s">
        <v>17</v>
      </c>
      <c r="E1" s="41" t="s">
        <v>18</v>
      </c>
    </row>
    <row r="2" spans="1:5" ht="15" x14ac:dyDescent="0.2">
      <c r="A2" s="27" t="s">
        <v>19</v>
      </c>
      <c r="B2" s="36"/>
    </row>
    <row r="3" spans="1:5" ht="14.25" x14ac:dyDescent="0.2">
      <c r="A3" s="24" t="s">
        <v>20</v>
      </c>
      <c r="B3" s="36"/>
    </row>
    <row r="4" spans="1:5" ht="28.5" x14ac:dyDescent="0.2">
      <c r="A4" s="34" t="s">
        <v>21</v>
      </c>
      <c r="B4" s="38"/>
    </row>
    <row r="5" spans="1:5" ht="15" x14ac:dyDescent="0.2">
      <c r="A5" s="3" t="s">
        <v>22</v>
      </c>
      <c r="B5" s="36"/>
    </row>
    <row r="6" spans="1:5" ht="15" x14ac:dyDescent="0.2">
      <c r="A6" s="28" t="s">
        <v>23</v>
      </c>
      <c r="B6" s="36"/>
    </row>
    <row r="7" spans="1:5" ht="28.5" x14ac:dyDescent="0.2">
      <c r="A7" s="24" t="s">
        <v>24</v>
      </c>
      <c r="B7" s="36"/>
    </row>
    <row r="8" spans="1:5" ht="14.25" x14ac:dyDescent="0.2">
      <c r="A8" s="34" t="s">
        <v>25</v>
      </c>
      <c r="B8" s="38"/>
    </row>
    <row r="9" spans="1:5" ht="57" x14ac:dyDescent="0.2">
      <c r="A9" s="34" t="s">
        <v>26</v>
      </c>
      <c r="B9" s="38"/>
    </row>
    <row r="10" spans="1:5" ht="15" x14ac:dyDescent="0.2">
      <c r="A10" s="7"/>
      <c r="B10" s="36"/>
    </row>
    <row r="11" spans="1:5" ht="15" x14ac:dyDescent="0.2">
      <c r="A11" s="27" t="s">
        <v>27</v>
      </c>
      <c r="B11" s="36"/>
    </row>
    <row r="12" spans="1:5" ht="28.5" x14ac:dyDescent="0.2">
      <c r="A12" s="34" t="s">
        <v>28</v>
      </c>
      <c r="B12" s="38"/>
    </row>
    <row r="13" spans="1:5" x14ac:dyDescent="0.2">
      <c r="A13" s="35" t="s">
        <v>29</v>
      </c>
      <c r="B13" s="38"/>
    </row>
    <row r="14" spans="1:5" x14ac:dyDescent="0.2">
      <c r="A14" s="35" t="s">
        <v>30</v>
      </c>
      <c r="B14" s="38"/>
    </row>
    <row r="15" spans="1:5" ht="42.75" x14ac:dyDescent="0.2">
      <c r="A15" s="34" t="s">
        <v>31</v>
      </c>
      <c r="B15" s="38"/>
    </row>
    <row r="16" spans="1:5" ht="28.5" x14ac:dyDescent="0.2">
      <c r="A16" s="34" t="s">
        <v>32</v>
      </c>
      <c r="B16" s="38"/>
    </row>
    <row r="17" spans="1:2" ht="42.75" x14ac:dyDescent="0.2">
      <c r="A17" s="34" t="s">
        <v>33</v>
      </c>
      <c r="B17" s="38"/>
    </row>
    <row r="18" spans="1:2" ht="42.75" x14ac:dyDescent="0.2">
      <c r="A18" s="34" t="s">
        <v>34</v>
      </c>
      <c r="B18" s="38"/>
    </row>
    <row r="19" spans="1:2" ht="15" x14ac:dyDescent="0.2">
      <c r="A19" s="7"/>
      <c r="B19" s="36"/>
    </row>
    <row r="20" spans="1:2" ht="15" x14ac:dyDescent="0.2">
      <c r="A20" s="32" t="s">
        <v>35</v>
      </c>
      <c r="B20" s="36"/>
    </row>
    <row r="21" spans="1:2" ht="99.75" x14ac:dyDescent="0.2">
      <c r="A21" s="33" t="s">
        <v>36</v>
      </c>
      <c r="B21" s="37"/>
    </row>
    <row r="22" spans="1:2" ht="71.25" x14ac:dyDescent="0.2">
      <c r="A22" s="33" t="s">
        <v>37</v>
      </c>
      <c r="B22" s="37"/>
    </row>
    <row r="23" spans="1:2" ht="85.5" x14ac:dyDescent="0.2">
      <c r="A23" s="33" t="s">
        <v>38</v>
      </c>
      <c r="B23" s="37"/>
    </row>
    <row r="24" spans="1:2" ht="42.75" x14ac:dyDescent="0.2">
      <c r="A24" s="33" t="s">
        <v>39</v>
      </c>
      <c r="B24" s="37"/>
    </row>
    <row r="25" spans="1:2" ht="28.5" x14ac:dyDescent="0.2">
      <c r="A25" s="33" t="s">
        <v>40</v>
      </c>
      <c r="B25" s="37"/>
    </row>
    <row r="26" spans="1:2" ht="28.5" x14ac:dyDescent="0.2">
      <c r="A26" s="33" t="s">
        <v>41</v>
      </c>
      <c r="B26"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505C-8A49-4F5E-8FEC-B69BA2352A5A}">
  <dimension ref="A1:C26"/>
  <sheetViews>
    <sheetView topLeftCell="A22" workbookViewId="0">
      <selection activeCell="C15" sqref="C15"/>
    </sheetView>
  </sheetViews>
  <sheetFormatPr defaultRowHeight="12.75" x14ac:dyDescent="0.2"/>
  <cols>
    <col min="1" max="1" width="63.83203125" customWidth="1"/>
    <col min="2" max="2" width="17" customWidth="1"/>
    <col min="3" max="3" width="19.1640625" customWidth="1"/>
    <col min="5" max="5" width="46" customWidth="1"/>
  </cols>
  <sheetData>
    <row r="1" spans="1:3" ht="18" x14ac:dyDescent="0.2">
      <c r="A1" s="29" t="s">
        <v>42</v>
      </c>
      <c r="B1" s="30" t="s">
        <v>43</v>
      </c>
      <c r="C1" s="31" t="s">
        <v>44</v>
      </c>
    </row>
    <row r="2" spans="1:3" ht="15" x14ac:dyDescent="0.2">
      <c r="A2" s="27" t="s">
        <v>19</v>
      </c>
      <c r="B2" s="2" t="s">
        <v>22</v>
      </c>
      <c r="C2" s="2" t="s">
        <v>22</v>
      </c>
    </row>
    <row r="3" spans="1:3" ht="38.25" customHeight="1" x14ac:dyDescent="0.2">
      <c r="A3" s="24" t="s">
        <v>45</v>
      </c>
      <c r="B3" s="26" t="s">
        <v>46</v>
      </c>
      <c r="C3" s="5" t="s">
        <v>22</v>
      </c>
    </row>
    <row r="4" spans="1:3" ht="42.75" customHeight="1" x14ac:dyDescent="0.2">
      <c r="A4" s="24" t="s">
        <v>47</v>
      </c>
      <c r="B4" s="26" t="s">
        <v>46</v>
      </c>
      <c r="C4" s="5" t="s">
        <v>22</v>
      </c>
    </row>
    <row r="5" spans="1:3" ht="15" x14ac:dyDescent="0.2">
      <c r="A5" s="3" t="s">
        <v>22</v>
      </c>
      <c r="B5" s="5" t="s">
        <v>22</v>
      </c>
      <c r="C5" s="5" t="s">
        <v>22</v>
      </c>
    </row>
    <row r="6" spans="1:3" ht="15" x14ac:dyDescent="0.2">
      <c r="A6" s="28" t="s">
        <v>23</v>
      </c>
      <c r="B6" s="5" t="s">
        <v>22</v>
      </c>
      <c r="C6" s="5" t="s">
        <v>22</v>
      </c>
    </row>
    <row r="7" spans="1:3" ht="39" customHeight="1" x14ac:dyDescent="0.2">
      <c r="A7" s="24" t="s">
        <v>48</v>
      </c>
      <c r="B7" s="26" t="s">
        <v>49</v>
      </c>
      <c r="C7" s="5" t="s">
        <v>22</v>
      </c>
    </row>
    <row r="8" spans="1:3" ht="41.25" customHeight="1" x14ac:dyDescent="0.2">
      <c r="A8" s="24" t="s">
        <v>50</v>
      </c>
      <c r="B8" s="26" t="s">
        <v>51</v>
      </c>
      <c r="C8" s="5" t="s">
        <v>22</v>
      </c>
    </row>
    <row r="9" spans="1:3" ht="66" customHeight="1" x14ac:dyDescent="0.2">
      <c r="A9" s="24" t="s">
        <v>52</v>
      </c>
      <c r="B9" s="26" t="s">
        <v>53</v>
      </c>
      <c r="C9" s="5" t="s">
        <v>22</v>
      </c>
    </row>
    <row r="10" spans="1:3" ht="15" x14ac:dyDescent="0.2">
      <c r="A10" s="7"/>
      <c r="B10" s="6"/>
      <c r="C10" s="6"/>
    </row>
    <row r="11" spans="1:3" ht="15" x14ac:dyDescent="0.2">
      <c r="A11" s="27" t="s">
        <v>27</v>
      </c>
      <c r="B11" s="2" t="s">
        <v>22</v>
      </c>
      <c r="C11" s="2" t="s">
        <v>22</v>
      </c>
    </row>
    <row r="12" spans="1:3" ht="57" customHeight="1" x14ac:dyDescent="0.2">
      <c r="A12" s="24" t="s">
        <v>54</v>
      </c>
      <c r="B12" s="4" t="s">
        <v>55</v>
      </c>
      <c r="C12" s="5" t="s">
        <v>22</v>
      </c>
    </row>
    <row r="13" spans="1:3" ht="60" customHeight="1" x14ac:dyDescent="0.2">
      <c r="A13" s="25" t="s">
        <v>56</v>
      </c>
      <c r="B13" s="4" t="s">
        <v>22</v>
      </c>
      <c r="C13" s="4" t="s">
        <v>57</v>
      </c>
    </row>
    <row r="14" spans="1:3" ht="57" customHeight="1" x14ac:dyDescent="0.2">
      <c r="A14" s="24" t="s">
        <v>58</v>
      </c>
      <c r="B14" s="4" t="s">
        <v>59</v>
      </c>
      <c r="C14" s="5" t="s">
        <v>22</v>
      </c>
    </row>
    <row r="15" spans="1:3" ht="58.5" customHeight="1" x14ac:dyDescent="0.2">
      <c r="A15" s="25" t="s">
        <v>56</v>
      </c>
      <c r="B15" s="4" t="s">
        <v>22</v>
      </c>
      <c r="C15" s="4" t="s">
        <v>57</v>
      </c>
    </row>
    <row r="16" spans="1:3" ht="51" customHeight="1" x14ac:dyDescent="0.2">
      <c r="A16" s="24" t="s">
        <v>60</v>
      </c>
      <c r="B16" s="4" t="s">
        <v>61</v>
      </c>
      <c r="C16" s="5" t="s">
        <v>22</v>
      </c>
    </row>
    <row r="17" spans="1:3" ht="60.75" customHeight="1" x14ac:dyDescent="0.2">
      <c r="A17" s="24" t="s">
        <v>62</v>
      </c>
      <c r="B17" s="4" t="s">
        <v>63</v>
      </c>
      <c r="C17" s="5" t="s">
        <v>22</v>
      </c>
    </row>
    <row r="18" spans="1:3" ht="56.25" customHeight="1" x14ac:dyDescent="0.2">
      <c r="A18" s="24" t="s">
        <v>64</v>
      </c>
      <c r="B18" s="4" t="s">
        <v>65</v>
      </c>
      <c r="C18" s="5" t="s">
        <v>22</v>
      </c>
    </row>
    <row r="19" spans="1:3" ht="15" x14ac:dyDescent="0.2">
      <c r="A19" s="7"/>
      <c r="B19" s="6"/>
      <c r="C19" s="6"/>
    </row>
    <row r="20" spans="1:3" ht="15" x14ac:dyDescent="0.2">
      <c r="A20" s="27" t="s">
        <v>35</v>
      </c>
      <c r="B20" s="2" t="s">
        <v>22</v>
      </c>
      <c r="C20" s="2" t="s">
        <v>22</v>
      </c>
    </row>
    <row r="21" spans="1:3" ht="98.25" customHeight="1" x14ac:dyDescent="0.2">
      <c r="A21" s="24" t="s">
        <v>66</v>
      </c>
      <c r="B21" s="4" t="s">
        <v>67</v>
      </c>
      <c r="C21" s="5" t="s">
        <v>22</v>
      </c>
    </row>
    <row r="22" spans="1:3" ht="90.75" customHeight="1" x14ac:dyDescent="0.2">
      <c r="A22" s="24" t="s">
        <v>68</v>
      </c>
      <c r="B22" s="4" t="s">
        <v>69</v>
      </c>
      <c r="C22" s="5" t="s">
        <v>22</v>
      </c>
    </row>
    <row r="23" spans="1:3" ht="87.75" customHeight="1" x14ac:dyDescent="0.2">
      <c r="A23" s="24" t="s">
        <v>70</v>
      </c>
      <c r="B23" s="4" t="s">
        <v>71</v>
      </c>
      <c r="C23" s="5" t="s">
        <v>22</v>
      </c>
    </row>
    <row r="24" spans="1:3" ht="51.75" customHeight="1" x14ac:dyDescent="0.2">
      <c r="A24" s="24" t="s">
        <v>72</v>
      </c>
      <c r="B24" s="4" t="s">
        <v>73</v>
      </c>
      <c r="C24" s="5" t="s">
        <v>22</v>
      </c>
    </row>
    <row r="25" spans="1:3" ht="47.25" customHeight="1" x14ac:dyDescent="0.2">
      <c r="A25" s="24" t="s">
        <v>74</v>
      </c>
      <c r="B25" s="4" t="s">
        <v>75</v>
      </c>
      <c r="C25" s="5" t="s">
        <v>22</v>
      </c>
    </row>
    <row r="26" spans="1:3" ht="43.5" customHeight="1" x14ac:dyDescent="0.2">
      <c r="A26" s="24" t="s">
        <v>76</v>
      </c>
      <c r="B26" s="4" t="s">
        <v>77</v>
      </c>
      <c r="C26" s="5" t="s">
        <v>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65C0A-8BDF-4351-B6B2-88F663724756}">
  <dimension ref="A1:B19"/>
  <sheetViews>
    <sheetView topLeftCell="A7" workbookViewId="0">
      <selection activeCell="B14" sqref="B14"/>
    </sheetView>
  </sheetViews>
  <sheetFormatPr defaultRowHeight="12.75" x14ac:dyDescent="0.2"/>
  <cols>
    <col min="1" max="1" width="48" customWidth="1"/>
    <col min="2" max="2" width="67" customWidth="1"/>
    <col min="3" max="3" width="37.33203125" customWidth="1"/>
  </cols>
  <sheetData>
    <row r="1" spans="1:2" ht="15" x14ac:dyDescent="0.2">
      <c r="A1" s="8" t="s">
        <v>78</v>
      </c>
      <c r="B1" s="10" t="s">
        <v>79</v>
      </c>
    </row>
    <row r="2" spans="1:2" ht="15" x14ac:dyDescent="0.2">
      <c r="A2" s="8"/>
      <c r="B2" s="10"/>
    </row>
    <row r="3" spans="1:2" ht="14.25" x14ac:dyDescent="0.2">
      <c r="A3" s="9" t="s">
        <v>80</v>
      </c>
      <c r="B3" s="11" t="s">
        <v>81</v>
      </c>
    </row>
    <row r="4" spans="1:2" ht="14.25" x14ac:dyDescent="0.2">
      <c r="A4" s="9" t="s">
        <v>82</v>
      </c>
      <c r="B4" s="11" t="s">
        <v>83</v>
      </c>
    </row>
    <row r="5" spans="1:2" ht="14.25" x14ac:dyDescent="0.2">
      <c r="A5" s="9" t="s">
        <v>84</v>
      </c>
      <c r="B5" s="12" t="s">
        <v>85</v>
      </c>
    </row>
    <row r="6" spans="1:2" ht="28.5" x14ac:dyDescent="0.2">
      <c r="A6" s="9" t="s">
        <v>86</v>
      </c>
      <c r="B6" s="13" t="s">
        <v>87</v>
      </c>
    </row>
    <row r="7" spans="1:2" ht="28.5" x14ac:dyDescent="0.2">
      <c r="A7" s="9" t="s">
        <v>88</v>
      </c>
      <c r="B7" s="14" t="s">
        <v>89</v>
      </c>
    </row>
    <row r="8" spans="1:2" ht="28.5" x14ac:dyDescent="0.2">
      <c r="A8" s="9" t="s">
        <v>90</v>
      </c>
      <c r="B8" s="14" t="s">
        <v>91</v>
      </c>
    </row>
    <row r="9" spans="1:2" ht="42.75" x14ac:dyDescent="0.2">
      <c r="A9" s="47" t="s">
        <v>92</v>
      </c>
      <c r="B9" s="14" t="s">
        <v>93</v>
      </c>
    </row>
    <row r="10" spans="1:2" ht="63" customHeight="1" x14ac:dyDescent="0.2">
      <c r="A10" s="48"/>
      <c r="B10" s="14" t="s">
        <v>94</v>
      </c>
    </row>
    <row r="11" spans="1:2" ht="28.5" x14ac:dyDescent="0.2">
      <c r="A11" s="48"/>
      <c r="B11" s="14" t="s">
        <v>95</v>
      </c>
    </row>
    <row r="12" spans="1:2" ht="28.5" x14ac:dyDescent="0.2">
      <c r="A12" s="48"/>
      <c r="B12" s="14" t="s">
        <v>96</v>
      </c>
    </row>
    <row r="13" spans="1:2" ht="28.5" x14ac:dyDescent="0.2">
      <c r="A13" s="48"/>
      <c r="B13" s="14" t="s">
        <v>97</v>
      </c>
    </row>
    <row r="14" spans="1:2" ht="71.45" customHeight="1" x14ac:dyDescent="0.2">
      <c r="A14" s="48"/>
      <c r="B14" s="14" t="s">
        <v>98</v>
      </c>
    </row>
    <row r="15" spans="1:2" ht="42.75" x14ac:dyDescent="0.2">
      <c r="A15" s="48"/>
      <c r="B15" s="13" t="s">
        <v>99</v>
      </c>
    </row>
    <row r="16" spans="1:2" ht="57" x14ac:dyDescent="0.2">
      <c r="A16" s="48"/>
      <c r="B16" s="14" t="s">
        <v>100</v>
      </c>
    </row>
    <row r="17" spans="1:2" ht="57" x14ac:dyDescent="0.2">
      <c r="A17" s="48"/>
      <c r="B17" s="13" t="s">
        <v>101</v>
      </c>
    </row>
    <row r="18" spans="1:2" ht="28.5" x14ac:dyDescent="0.2">
      <c r="A18" s="48"/>
      <c r="B18" s="13" t="s">
        <v>102</v>
      </c>
    </row>
    <row r="19" spans="1:2" ht="14.25" x14ac:dyDescent="0.2">
      <c r="A19" s="48"/>
      <c r="B19" s="11"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8E00929398344E93D5936A7321B326" ma:contentTypeVersion="19" ma:contentTypeDescription="Create a new document." ma:contentTypeScope="" ma:versionID="cf70fa11fbe692590237cd61db6792e2">
  <xsd:schema xmlns:xsd="http://www.w3.org/2001/XMLSchema" xmlns:xs="http://www.w3.org/2001/XMLSchema" xmlns:p="http://schemas.microsoft.com/office/2006/metadata/properties" xmlns:ns2="5ba8cbed-a5ed-4227-ab51-fd731f15a86f" xmlns:ns3="f4888b62-0d9a-4492-9f55-b3f9fde0a792" targetNamespace="http://schemas.microsoft.com/office/2006/metadata/properties" ma:root="true" ma:fieldsID="a4f9e0741377de5b510fd090bb87ef69" ns2:_="" ns3:_="">
    <xsd:import namespace="5ba8cbed-a5ed-4227-ab51-fd731f15a86f"/>
    <xsd:import namespace="f4888b62-0d9a-4492-9f55-b3f9fde0a79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8cbed-a5ed-4227-ab51-fd731f15a86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5583e4bb-b09e-4ee6-8f5e-975b757fa5b4}" ma:internalName="TaxCatchAll" ma:showField="CatchAllData" ma:web="5ba8cbed-a5ed-4227-ab51-fd731f15a8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4888b62-0d9a-4492-9f55-b3f9fde0a79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77da7e5-a280-41e5-a128-a65b9c1bff8b"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a8cbed-a5ed-4227-ab51-fd731f15a86f" xsi:nil="true"/>
    <lcf76f155ced4ddcb4097134ff3c332f xmlns="f4888b62-0d9a-4492-9f55-b3f9fde0a792">
      <Terms xmlns="http://schemas.microsoft.com/office/infopath/2007/PartnerControls"/>
    </lcf76f155ced4ddcb4097134ff3c332f>
    <_Flow_SignoffStatus xmlns="f4888b62-0d9a-4492-9f55-b3f9fde0a792" xsi:nil="true"/>
  </documentManagement>
</p:properties>
</file>

<file path=customXml/itemProps1.xml><?xml version="1.0" encoding="utf-8"?>
<ds:datastoreItem xmlns:ds="http://schemas.openxmlformats.org/officeDocument/2006/customXml" ds:itemID="{93C0FEC0-8F83-477D-8962-5B0D1387C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8cbed-a5ed-4227-ab51-fd731f15a86f"/>
    <ds:schemaRef ds:uri="f4888b62-0d9a-4492-9f55-b3f9fde0a7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5CEF2D-A2E0-40BB-82ED-C57B45B12F1C}">
  <ds:schemaRefs>
    <ds:schemaRef ds:uri="http://schemas.microsoft.com/sharepoint/v3/contenttype/forms"/>
  </ds:schemaRefs>
</ds:datastoreItem>
</file>

<file path=customXml/itemProps3.xml><?xml version="1.0" encoding="utf-8"?>
<ds:datastoreItem xmlns:ds="http://schemas.openxmlformats.org/officeDocument/2006/customXml" ds:itemID="{577B4115-8CA4-4B59-96BD-1AE3CB72D785}">
  <ds:schemaRefs>
    <ds:schemaRef ds:uri="http://schemas.microsoft.com/office/2006/metadata/properties"/>
    <ds:schemaRef ds:uri="http://schemas.microsoft.com/office/infopath/2007/PartnerControls"/>
    <ds:schemaRef ds:uri="5ba8cbed-a5ed-4227-ab51-fd731f15a86f"/>
    <ds:schemaRef ds:uri="f4888b62-0d9a-4492-9f55-b3f9fde0a7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LWDB Composition Assessment</vt:lpstr>
      <vt:lpstr>Composition Compliance Summary</vt:lpstr>
      <vt:lpstr>Reference</vt:lpstr>
      <vt:lpstr>List Source</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Gaitanis</dc:creator>
  <cp:keywords/>
  <dc:description/>
  <cp:lastModifiedBy>Lynn, Vincent</cp:lastModifiedBy>
  <cp:revision/>
  <dcterms:created xsi:type="dcterms:W3CDTF">2025-11-04T16:38:24Z</dcterms:created>
  <dcterms:modified xsi:type="dcterms:W3CDTF">2026-02-23T18:28:04Z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2024-04-12T00:00:00Z</vt:filetime>
  </property>
  <property fmtid="{D5CDD505-2E9C-101B-9397-08002B2CF9AE}" pid="3" name="Creator">
    <vt:lpwstr>Nitro Pro 13 (13.67.0.45)</vt:lpwstr>
  </property>
  <property fmtid="{D5CDD505-2E9C-101B-9397-08002B2CF9AE}" pid="4" name="LastSaved">
    <vt:filetime>2025-11-04T00:00:00Z</vt:filetime>
  </property>
  <property fmtid="{D5CDD505-2E9C-101B-9397-08002B2CF9AE}" pid="5" name="ContentTypeId">
    <vt:lpwstr>0x0101001C8E00929398344E93D5936A7321B326</vt:lpwstr>
  </property>
  <property fmtid="{D5CDD505-2E9C-101B-9397-08002B2CF9AE}" pid="6" name="Order">
    <vt:r8>53300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